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9440" windowHeight="4430" firstSheet="1" activeTab="3"/>
  </bookViews>
  <sheets>
    <sheet name="Conversions" sheetId="1" state="hidden" r:id="rId1"/>
    <sheet name="LISEZ-MOI" sheetId="2" r:id="rId2"/>
    <sheet name="Liste" sheetId="3" state="hidden" r:id="rId3"/>
    <sheet name="Contrôle" sheetId="4" r:id="rId4"/>
    <sheet name="Page de garde" sheetId="5" r:id="rId5"/>
    <sheet name="Id_CR_SF" sheetId="6" r:id="rId6"/>
    <sheet name="EHPAD-PUV-AJ-HT" sheetId="7" state="hidden" r:id="rId7"/>
    <sheet name="Activité autres ESSMS" sheetId="8" state="hidden" r:id="rId8"/>
    <sheet name="Activité L.242-4 CASF" sheetId="9" state="hidden" r:id="rId9"/>
    <sheet name="SAAD" sheetId="10" state="hidden" r:id="rId10"/>
    <sheet name="Type EHPAD_SF" sheetId="11" state="hidden" r:id="rId11"/>
    <sheet name="Autres ESSMS_SF" sheetId="12" state="hidden" r:id="rId12"/>
  </sheets>
  <definedNames>
    <definedName name="__AR__IDEN___DATEAUTO___ANN0\_________">'Page de garde'!$D$14</definedName>
    <definedName name="__AR__IDEN___DATEGENE___ANN0\_________">'Page de garde'!$A$4</definedName>
    <definedName name="AIDE_REPERE1">'LISEZ-MOI'!$C$4</definedName>
    <definedName name="AIDE_REPERE2">'LISEZ-MOI'!$C$7</definedName>
    <definedName name="AIDE_REPERE3">'LISEZ-MOI'!$C$10</definedName>
    <definedName name="AIDE_REPERE4">'LISEZ-MOI'!$C$15</definedName>
    <definedName name="AIDE_REPERE5">'LISEZ-MOI'!$C$20</definedName>
    <definedName name="AIDE_REPERE6">'LISEZ-MOI'!$C$23</definedName>
    <definedName name="AIDE_REPERE7">'LISEZ-MOI'!$C$26</definedName>
    <definedName name="AIDE_REPERE8">'LISEZ-MOI'!$C$30</definedName>
    <definedName name="categorie">'Liste'!$A$3:$A$6</definedName>
    <definedName name="Categorie_SF">'Liste'!$F$3:$F$4</definedName>
    <definedName name="CRAR__IDEN___ADRESSE____ANN0\_________">'Page de garde'!$D$10</definedName>
    <definedName name="CRAR__IDEN___ADRESSE____ANN0\FINESS_ET">'Page de garde'!$D$25</definedName>
    <definedName name="CRAR__IDEN___ADRESSE____ANN0\Id_CR_SF_">'Id_CR_SF'!$D$9</definedName>
    <definedName name="CRAR__IDEN___ANNEEREF___ANN0\_________">'Page de garde'!$D$4</definedName>
    <definedName name="CRAR__IDEN___CAPAAUTO___ANN0\FINESS_ET">'Page de garde'!$G$25</definedName>
    <definedName name="CRAR__IDEN___CAPAAUTO___ANN0\Id_CR_SF_">'Id_CR_SF'!$G$9</definedName>
    <definedName name="CRAR__IDEN___CAPAFIN____ANN0\FINESS_ET">'Page de garde'!$H$25</definedName>
    <definedName name="CRAR__IDEN___CAPAFIN____ANN0\Id_CR_SF_">'Id_CR_SF'!$H$9</definedName>
    <definedName name="CRAR__IDEN___CAPAINST___ANN0\FINESS_ET">'Page de garde'!$I$25</definedName>
    <definedName name="CRAR__IDEN___CAPAINST___ANN0\Id_CR_SF_">'Id_CR_SF'!$I$9</definedName>
    <definedName name="CRAR__IDEN___CATEGORI___ANN0\FINESS_ET">'Page de garde'!$F$25</definedName>
    <definedName name="CRAR__IDEN___CATEGORI___ANN0\Id_CR_SF_">'Id_CR_SF'!$F$9</definedName>
    <definedName name="CRAR__IDEN___DATEAUTO___ANN0\_________">'Conversions'!$B$1</definedName>
    <definedName name="CRAR__IDEN___DATEGENE___ANN0\_________">'Conversions'!$B$2</definedName>
    <definedName name="CRAR__IDEN___EDITEURL___ANN0\_________">'Page de garde'!$A$3</definedName>
    <definedName name="CRAR__IDEN___EMAIL______ANN0\_________">'Page de garde'!$D$20</definedName>
    <definedName name="CRAR__IDEN___ETP_____ANTANM1\FINESS_ET">'Page de garde'!$J$25</definedName>
    <definedName name="CRAR__IDEN___ETP_____ANTANM1\Id_CR_SF_">'Id_CR_SF'!$J$9</definedName>
    <definedName name="CRAR__IDEN___ETP_____PRDANN0\FINESS_ET">'Page de garde'!$K$25</definedName>
    <definedName name="CRAR__IDEN___ETP_____PRDANN0\Id_CR_SF_">'Id_CR_SF'!$K$9</definedName>
    <definedName name="CRAR__IDEN___FAX________ANN0\_________">'Page de garde'!$D$18</definedName>
    <definedName name="CRAR__IDEN___FINESSET___ANN0\FINESS_ET">'Page de garde'!$E$25</definedName>
    <definedName name="CRAR__IDEN___FINESSET___ANN0\Id_CR_SF_">'Id_CR_SF'!$E$9</definedName>
    <definedName name="CRAR__IDEN___Id_CR_SF___ANN0\Id_CR_SF_">'Id_CR_SF'!$B$9</definedName>
    <definedName name="CRAR__IDEN___NFINESS____ANN0\_________">'Page de garde'!$D$6</definedName>
    <definedName name="CRAR__IDEN___NOMETAB____ANN0\FINESS_ET">'Page de garde'!$C$25</definedName>
    <definedName name="CRAR__IDEN___NOMETAB____ANN0\Id_CR_SF_">'Id_CR_SF'!$C$9</definedName>
    <definedName name="CRAR__IDEN___NOMREPRE___ANN0\_________">'Page de garde'!$D$12</definedName>
    <definedName name="CRAR__IDEN___ORGAGEST___ANN0\_________">'Page de garde'!$D$8</definedName>
    <definedName name="CRAR__IDEN___TEL________ANN0\_________">'Page de garde'!$D$16</definedName>
    <definedName name="CRAR__IDEN___VERSION____ANN0\_________">'Page de garde'!$A$1</definedName>
    <definedName name="CRAR__IDEN___VERSIONL___ANN0\_________">'Page de garde'!$A$2</definedName>
    <definedName name="CRARADACTI___HEUREAD_PRDANN0\FINESS_ET">'SAAD'!$D$15</definedName>
    <definedName name="CRARADACTI___HEUREAD_RRDANM1\FINESS_ET">'SAAD'!$E$30</definedName>
    <definedName name="CRARADACTI___HEUREAD_RRDANM2\FINESS_ET">'SAAD'!$D$30</definedName>
    <definedName name="CRARADACTI___HEUREAD_RRDANN0\FINESS_ET">'SAAD'!$E$15</definedName>
    <definedName name="CRARADACTI___HEUREAVSPRDANN0\FINESS_ET">'SAAD'!$D$16</definedName>
    <definedName name="CRARADACTI___HEUREAVSRRDANM1\FINESS_ET">'SAAD'!$E$31</definedName>
    <definedName name="CRARADACTI___HEUREAVSRRDANM2\FINESS_ET">'SAAD'!$D$31</definedName>
    <definedName name="CRARADACTI___HEUREAVSRRDANN0\FINESS_ET">'SAAD'!$E$16</definedName>
    <definedName name="CRARADACTI___HEURETSFPRDANN0\FINESS_ET">'SAAD'!$D$17</definedName>
    <definedName name="CRARADACTI___HEURETSFRRDANM1\FINESS_ET">'SAAD'!$E$32</definedName>
    <definedName name="CRARADACTI___HEURETSFRRDANM2\FINESS_ET">'SAAD'!$D$32</definedName>
    <definedName name="CRARADACTI___HEURETSFRRDANN0\FINESS_ET">'SAAD'!$E$17</definedName>
    <definedName name="CRAREHACTI___CAPINSPA___ANN0\FINESS_ET">'EHPAD-PUV-AJ-HT'!$F$8</definedName>
    <definedName name="CRAREHACTI___CAPINSPA___ANN0\Id_CR_SF_">'Type EHPAD_SF'!$F$8</definedName>
    <definedName name="CRAREHACTI___CAPINSUH___ANN0\FINESS_ET">'EHPAD-PUV-AJ-HT'!$E$8</definedName>
    <definedName name="CRAREHACTI___CAPINSUH___ANN0\Id_CR_SF_">'Type EHPAD_SF'!$E$8</definedName>
    <definedName name="CRAREHACTI_AJABSM72__PRDANN0\FINESS_ET">'EHPAD-PUV-AJ-HT'!$M$132</definedName>
    <definedName name="CRAREHACTI_AJABSM72__PRDANN0\Id_CR_SF_">'Type EHPAD_SF'!$M$132</definedName>
    <definedName name="CRAREHACTI_AJABSM72__RRDANM1\FINESS_ET">'EHPAD-PUV-AJ-HT'!$K$132</definedName>
    <definedName name="CRAREHACTI_AJABSM72__RRDANM1\Id_CR_SF_">'Type EHPAD_SF'!$K$132</definedName>
    <definedName name="CRAREHACTI_AJABSM72__RRDANM2\FINESS_ET">'EHPAD-PUV-AJ-HT'!$J$132</definedName>
    <definedName name="CRAREHACTI_AJABSM72__RRDANM2\Id_CR_SF_">'Type EHPAD_SF'!$J$132</definedName>
    <definedName name="CRAREHACTI_AJABSM72__RRDANM3\FINESS_ET">'EHPAD-PUV-AJ-HT'!$I$132</definedName>
    <definedName name="CRAREHACTI_AJABSM72__RRDANM3\Id_CR_SF_">'Type EHPAD_SF'!$I$132</definedName>
    <definedName name="CRAREHACTI_AJABSM72__RRDANN0\FINESS_ET">'EHPAD-PUV-AJ-HT'!$N$132</definedName>
    <definedName name="CRAREHACTI_AJABSM72__RRDANN0\Id_CR_SF_">'Type EHPAD_SF'!$N$132</definedName>
    <definedName name="CRAREHACTI_AJABSP72__PRDANN0\FINESS_ET">'EHPAD-PUV-AJ-HT'!$M$134</definedName>
    <definedName name="CRAREHACTI_AJABSP72__PRDANN0\Id_CR_SF_">'Type EHPAD_SF'!$M$134</definedName>
    <definedName name="CRAREHACTI_AJABSP72__RRDANM1\FINESS_ET">'EHPAD-PUV-AJ-HT'!$K$134</definedName>
    <definedName name="CRAREHACTI_AJABSP72__RRDANM1\Id_CR_SF_">'Type EHPAD_SF'!$K$134</definedName>
    <definedName name="CRAREHACTI_AJABSP72__RRDANM2\FINESS_ET">'EHPAD-PUV-AJ-HT'!$J$134</definedName>
    <definedName name="CRAREHACTI_AJABSP72__RRDANM2\Id_CR_SF_">'Type EHPAD_SF'!$J$134</definedName>
    <definedName name="CRAREHACTI_AJABSP72__RRDANM3\FINESS_ET">'EHPAD-PUV-AJ-HT'!$I$134</definedName>
    <definedName name="CRAREHACTI_AJABSP72__RRDANM3\Id_CR_SF_">'Type EHPAD_SF'!$I$134</definedName>
    <definedName name="CRAREHACTI_AJABSP72__RRDANN0\FINESS_ET">'EHPAD-PUV-AJ-HT'!$N$134</definedName>
    <definedName name="CRAREHACTI_AJABSP72__RRDANN0\Id_CR_SF_">'Type EHPAD_SF'!$N$134</definedName>
    <definedName name="CRAREHACTI_AJCAPINSAJ___ANN0\FINESS_ET">'EHPAD-PUV-AJ-HT'!$H$8</definedName>
    <definedName name="CRAREHACTI_AJCAPINSAJ___ANN0\Id_CR_SF_">'Type EHPAD_SF'!$H$8</definedName>
    <definedName name="CRAREHACTI_AJJOUGIR56PRDANN0\FINESS_ET">'EHPAD-PUV-AJ-HT'!$M$129</definedName>
    <definedName name="CRAREHACTI_AJJOUGIR56PRDANN0\Id_CR_SF_">'Type EHPAD_SF'!$M$129</definedName>
    <definedName name="CRAREHACTI_AJJOUGIR56RRDANM1\FINESS_ET">'EHPAD-PUV-AJ-HT'!$K$129</definedName>
    <definedName name="CRAREHACTI_AJJOUGIR56RRDANM1\Id_CR_SF_">'Type EHPAD_SF'!$K$129</definedName>
    <definedName name="CRAREHACTI_AJJOUGIR56RRDANM2\FINESS_ET">'EHPAD-PUV-AJ-HT'!$J$129</definedName>
    <definedName name="CRAREHACTI_AJJOUGIR56RRDANM2\Id_CR_SF_">'Type EHPAD_SF'!$J$129</definedName>
    <definedName name="CRAREHACTI_AJJOUGIR56RRDANM3\FINESS_ET">'EHPAD-PUV-AJ-HT'!$I$129</definedName>
    <definedName name="CRAREHACTI_AJJOUGIR56RRDANM3\Id_CR_SF_">'Type EHPAD_SF'!$I$129</definedName>
    <definedName name="CRAREHACTI_AJJOUGIR56RRDANN0\FINESS_ET">'EHPAD-PUV-AJ-HT'!$N$129</definedName>
    <definedName name="CRAREHACTI_AJJOUGIR56RRDANN0\Id_CR_SF_">'Type EHPAD_SF'!$N$129</definedName>
    <definedName name="CRAREHACTI_AJJOUR1HD_PRDANN0\FINESS_ET">'EHPAD-PUV-AJ-HT'!$M$122</definedName>
    <definedName name="CRAREHACTI_AJJOUR1HD_PRDANN0\Id_CR_SF_">'Type EHPAD_SF'!$M$122</definedName>
    <definedName name="CRAREHACTI_AJJOUR1HD_RRDANM1\FINESS_ET">'EHPAD-PUV-AJ-HT'!$K$122</definedName>
    <definedName name="CRAREHACTI_AJJOUR1HD_RRDANM1\Id_CR_SF_">'Type EHPAD_SF'!$K$122</definedName>
    <definedName name="CRAREHACTI_AJJOUR1HD_RRDANM2\FINESS_ET">'EHPAD-PUV-AJ-HT'!$J$122</definedName>
    <definedName name="CRAREHACTI_AJJOUR1HD_RRDANM2\Id_CR_SF_">'Type EHPAD_SF'!$J$122</definedName>
    <definedName name="CRAREHACTI_AJJOUR1HD_RRDANM3\FINESS_ET">'EHPAD-PUV-AJ-HT'!$I$122</definedName>
    <definedName name="CRAREHACTI_AJJOUR1HD_RRDANM3\Id_CR_SF_">'Type EHPAD_SF'!$I$122</definedName>
    <definedName name="CRAREHACTI_AJJOUR1HD_RRDANN0\FINESS_ET">'EHPAD-PUV-AJ-HT'!$N$122</definedName>
    <definedName name="CRAREHACTI_AJJOUR1HD_RRDANN0\Id_CR_SF_">'Type EHPAD_SF'!$N$122</definedName>
    <definedName name="CRAREHACTI_AJJOUR2HD_PRDANN0\FINESS_ET">'EHPAD-PUV-AJ-HT'!$M$124</definedName>
    <definedName name="CRAREHACTI_AJJOUR2HD_PRDANN0\Id_CR_SF_">'Type EHPAD_SF'!$M$124</definedName>
    <definedName name="CRAREHACTI_AJJOUR2HD_RRDANM1\FINESS_ET">'EHPAD-PUV-AJ-HT'!$K$124</definedName>
    <definedName name="CRAREHACTI_AJJOUR2HD_RRDANM1\Id_CR_SF_">'Type EHPAD_SF'!$K$124</definedName>
    <definedName name="CRAREHACTI_AJJOUR2HD_RRDANM2\FINESS_ET">'EHPAD-PUV-AJ-HT'!$J$124</definedName>
    <definedName name="CRAREHACTI_AJJOUR2HD_RRDANM2\Id_CR_SF_">'Type EHPAD_SF'!$J$124</definedName>
    <definedName name="CRAREHACTI_AJJOUR2HD_RRDANM3\FINESS_ET">'EHPAD-PUV-AJ-HT'!$I$124</definedName>
    <definedName name="CRAREHACTI_AJJOUR2HD_RRDANM3\Id_CR_SF_">'Type EHPAD_SF'!$I$124</definedName>
    <definedName name="CRAREHACTI_AJJOUR2HD_RRDANN0\FINESS_ET">'EHPAD-PUV-AJ-HT'!$N$124</definedName>
    <definedName name="CRAREHACTI_AJJOUR2HD_RRDANN0\Id_CR_SF_">'Type EHPAD_SF'!$N$124</definedName>
    <definedName name="CRAREHACTI_AJJOUR3HD_PRDANN0\FINESS_ET">'EHPAD-PUV-AJ-HT'!$M$126</definedName>
    <definedName name="CRAREHACTI_AJJOUR3HD_PRDANN0\Id_CR_SF_">'Type EHPAD_SF'!$M$126</definedName>
    <definedName name="CRAREHACTI_AJJOUR3HD_RRDANM1\FINESS_ET">'EHPAD-PUV-AJ-HT'!$K$126</definedName>
    <definedName name="CRAREHACTI_AJJOUR3HD_RRDANM1\Id_CR_SF_">'Type EHPAD_SF'!$K$126</definedName>
    <definedName name="CRAREHACTI_AJJOUR3HD_RRDANM2\FINESS_ET">'EHPAD-PUV-AJ-HT'!$J$126</definedName>
    <definedName name="CRAREHACTI_AJJOUR3HD_RRDANM2\Id_CR_SF_">'Type EHPAD_SF'!$J$126</definedName>
    <definedName name="CRAREHACTI_AJJOUR3HD_RRDANM3\FINESS_ET">'EHPAD-PUV-AJ-HT'!$I$126</definedName>
    <definedName name="CRAREHACTI_AJJOUR3HD_RRDANM3\Id_CR_SF_">'Type EHPAD_SF'!$I$126</definedName>
    <definedName name="CRAREHACTI_AJJOUR3HD_RRDANN0\FINESS_ET">'EHPAD-PUV-AJ-HT'!$N$126</definedName>
    <definedName name="CRAREHACTI_AJJOUR3HD_RRDANN0\Id_CR_SF_">'Type EHPAD_SF'!$N$126</definedName>
    <definedName name="CRAREHACTI_AJJOUR4HD_PRDANN0\FINESS_ET">'EHPAD-PUV-AJ-HT'!$M$128</definedName>
    <definedName name="CRAREHACTI_AJJOUR4HD_PRDANN0\Id_CR_SF_">'Type EHPAD_SF'!$M$128</definedName>
    <definedName name="CRAREHACTI_AJJOUR4HD_RRDANM1\FINESS_ET">'EHPAD-PUV-AJ-HT'!$K$128</definedName>
    <definedName name="CRAREHACTI_AJJOUR4HD_RRDANM1\Id_CR_SF_">'Type EHPAD_SF'!$K$128</definedName>
    <definedName name="CRAREHACTI_AJJOUR4HD_RRDANM2\FINESS_ET">'EHPAD-PUV-AJ-HT'!$J$128</definedName>
    <definedName name="CRAREHACTI_AJJOUR4HD_RRDANM2\Id_CR_SF_">'Type EHPAD_SF'!$J$128</definedName>
    <definedName name="CRAREHACTI_AJJOUR4HD_RRDANM3\FINESS_ET">'EHPAD-PUV-AJ-HT'!$I$128</definedName>
    <definedName name="CRAREHACTI_AJJOUR4HD_RRDANM3\Id_CR_SF_">'Type EHPAD_SF'!$I$128</definedName>
    <definedName name="CRAREHACTI_AJJOUR4HD_RRDANN0\FINESS_ET">'EHPAD-PUV-AJ-HT'!$N$128</definedName>
    <definedName name="CRAREHACTI_AJJOUR4HD_RRDANN0\Id_CR_SF_">'Type EHPAD_SF'!$N$128</definedName>
    <definedName name="CRAREHACTI_AJJOUR56HDPRDANN0\FINESS_ET">'EHPAD-PUV-AJ-HT'!$M$130</definedName>
    <definedName name="CRAREHACTI_AJJOUR56HDPRDANN0\Id_CR_SF_">'Type EHPAD_SF'!$M$130</definedName>
    <definedName name="CRAREHACTI_AJJOUR56HDRRDANM1\FINESS_ET">'EHPAD-PUV-AJ-HT'!$K$130</definedName>
    <definedName name="CRAREHACTI_AJJOUR56HDRRDANM1\Id_CR_SF_">'Type EHPAD_SF'!$K$130</definedName>
    <definedName name="CRAREHACTI_AJJOUR56HDRRDANM2\FINESS_ET">'EHPAD-PUV-AJ-HT'!$J$130</definedName>
    <definedName name="CRAREHACTI_AJJOUR56HDRRDANM2\Id_CR_SF_">'Type EHPAD_SF'!$J$130</definedName>
    <definedName name="CRAREHACTI_AJJOUR56HDRRDANM3\FINESS_ET">'EHPAD-PUV-AJ-HT'!$I$130</definedName>
    <definedName name="CRAREHACTI_AJJOUR56HDRRDANM3\Id_CR_SF_">'Type EHPAD_SF'!$I$130</definedName>
    <definedName name="CRAREHACTI_AJJOUR56HDRRDANN0\FINESS_ET">'EHPAD-PUV-AJ-HT'!$N$130</definedName>
    <definedName name="CRAREHACTI_AJJOUR56HDRRDANN0\Id_CR_SF_">'Type EHPAD_SF'!$N$130</definedName>
    <definedName name="CRAREHACTI_AJJOURGIR1PRDANN0\FINESS_ET">'EHPAD-PUV-AJ-HT'!$M$121</definedName>
    <definedName name="CRAREHACTI_AJJOURGIR1PRDANN0\Id_CR_SF_">'Type EHPAD_SF'!$M$121</definedName>
    <definedName name="CRAREHACTI_AJJOURGIR1RRDANM1\FINESS_ET">'EHPAD-PUV-AJ-HT'!$K$121</definedName>
    <definedName name="CRAREHACTI_AJJOURGIR1RRDANM1\Id_CR_SF_">'Type EHPAD_SF'!$K$121</definedName>
    <definedName name="CRAREHACTI_AJJOURGIR1RRDANM2\FINESS_ET">'EHPAD-PUV-AJ-HT'!$J$121</definedName>
    <definedName name="CRAREHACTI_AJJOURGIR1RRDANM2\Id_CR_SF_">'Type EHPAD_SF'!$J$121</definedName>
    <definedName name="CRAREHACTI_AJJOURGIR1RRDANM3\FINESS_ET">'EHPAD-PUV-AJ-HT'!$I$121</definedName>
    <definedName name="CRAREHACTI_AJJOURGIR1RRDANM3\Id_CR_SF_">'Type EHPAD_SF'!$I$121</definedName>
    <definedName name="CRAREHACTI_AJJOURGIR1RRDANN0\FINESS_ET">'EHPAD-PUV-AJ-HT'!$N$121</definedName>
    <definedName name="CRAREHACTI_AJJOURGIR1RRDANN0\Id_CR_SF_">'Type EHPAD_SF'!$N$121</definedName>
    <definedName name="CRAREHACTI_AJJOURGIR2PRDANN0\FINESS_ET">'EHPAD-PUV-AJ-HT'!$M$123</definedName>
    <definedName name="CRAREHACTI_AJJOURGIR2PRDANN0\Id_CR_SF_">'Type EHPAD_SF'!$M$123</definedName>
    <definedName name="CRAREHACTI_AJJOURGIR2RRDANM1\FINESS_ET">'EHPAD-PUV-AJ-HT'!$K$123</definedName>
    <definedName name="CRAREHACTI_AJJOURGIR2RRDANM1\Id_CR_SF_">'Type EHPAD_SF'!$K$123</definedName>
    <definedName name="CRAREHACTI_AJJOURGIR2RRDANM2\FINESS_ET">'EHPAD-PUV-AJ-HT'!$J$123</definedName>
    <definedName name="CRAREHACTI_AJJOURGIR2RRDANM2\Id_CR_SF_">'Type EHPAD_SF'!$J$123</definedName>
    <definedName name="CRAREHACTI_AJJOURGIR2RRDANM3\FINESS_ET">'EHPAD-PUV-AJ-HT'!$I$123</definedName>
    <definedName name="CRAREHACTI_AJJOURGIR2RRDANM3\Id_CR_SF_">'Type EHPAD_SF'!$I$123</definedName>
    <definedName name="CRAREHACTI_AJJOURGIR2RRDANN0\FINESS_ET">'EHPAD-PUV-AJ-HT'!$N$123</definedName>
    <definedName name="CRAREHACTI_AJJOURGIR2RRDANN0\Id_CR_SF_">'Type EHPAD_SF'!$N$123</definedName>
    <definedName name="CRAREHACTI_AJJOURGIR3PRDANN0\FINESS_ET">'EHPAD-PUV-AJ-HT'!$M$125</definedName>
    <definedName name="CRAREHACTI_AJJOURGIR3PRDANN0\Id_CR_SF_">'Type EHPAD_SF'!$M$125</definedName>
    <definedName name="CRAREHACTI_AJJOURGIR3RRDANM1\FINESS_ET">'EHPAD-PUV-AJ-HT'!$K$125</definedName>
    <definedName name="CRAREHACTI_AJJOURGIR3RRDANM1\Id_CR_SF_">'Type EHPAD_SF'!$K$125</definedName>
    <definedName name="CRAREHACTI_AJJOURGIR3RRDANM2\FINESS_ET">'EHPAD-PUV-AJ-HT'!$J$125</definedName>
    <definedName name="CRAREHACTI_AJJOURGIR3RRDANM2\Id_CR_SF_">'Type EHPAD_SF'!$J$125</definedName>
    <definedName name="CRAREHACTI_AJJOURGIR3RRDANM3\FINESS_ET">'EHPAD-PUV-AJ-HT'!$I$125</definedName>
    <definedName name="CRAREHACTI_AJJOURGIR3RRDANM3\Id_CR_SF_">'Type EHPAD_SF'!$I$125</definedName>
    <definedName name="CRAREHACTI_AJJOURGIR3RRDANN0\FINESS_ET">'EHPAD-PUV-AJ-HT'!$N$125</definedName>
    <definedName name="CRAREHACTI_AJJOURGIR3RRDANN0\Id_CR_SF_">'Type EHPAD_SF'!$N$125</definedName>
    <definedName name="CRAREHACTI_AJJOURGIR4PRDANN0\FINESS_ET">'EHPAD-PUV-AJ-HT'!$M$127</definedName>
    <definedName name="CRAREHACTI_AJJOURGIR4PRDANN0\Id_CR_SF_">'Type EHPAD_SF'!$M$127</definedName>
    <definedName name="CRAREHACTI_AJJOURGIR4RRDANM1\FINESS_ET">'EHPAD-PUV-AJ-HT'!$K$127</definedName>
    <definedName name="CRAREHACTI_AJJOURGIR4RRDANM1\Id_CR_SF_">'Type EHPAD_SF'!$K$127</definedName>
    <definedName name="CRAREHACTI_AJJOURGIR4RRDANM2\FINESS_ET">'EHPAD-PUV-AJ-HT'!$J$127</definedName>
    <definedName name="CRAREHACTI_AJJOURGIR4RRDANM2\Id_CR_SF_">'Type EHPAD_SF'!$J$127</definedName>
    <definedName name="CRAREHACTI_AJJOURGIR4RRDANM3\FINESS_ET">'EHPAD-PUV-AJ-HT'!$I$127</definedName>
    <definedName name="CRAREHACTI_AJJOURGIR4RRDANM3\Id_CR_SF_">'Type EHPAD_SF'!$I$127</definedName>
    <definedName name="CRAREHACTI_AJJOURGIR4RRDANN0\FINESS_ET">'EHPAD-PUV-AJ-HT'!$N$127</definedName>
    <definedName name="CRAREHACTI_AJJOURGIR4RRDANN0\Id_CR_SF_">'Type EHPAD_SF'!$N$127</definedName>
    <definedName name="CRAREHACTI_AJJOUROUV_RRDANN0\FINESS_ET">'EHPAD-PUV-AJ-HT'!$D$144</definedName>
    <definedName name="CRAREHACTI_AJJOUROUV_RRDANN0\Id_CR_SF_">'Type EHPAD_SF'!$D$144</definedName>
    <definedName name="CRAREHACTI_AJNBPLACESRRDANM1\FINESS_ET">'EHPAD-PUV-AJ-HT'!$G$139</definedName>
    <definedName name="CRAREHACTI_AJNBPLACESRRDANM1\Id_CR_SF_">'Type EHPAD_SF'!$G$139</definedName>
    <definedName name="CRAREHACTI_AJNBPLACESRRDANM2\FINESS_ET">'EHPAD-PUV-AJ-HT'!$F$139</definedName>
    <definedName name="CRAREHACTI_AJNBPLACESRRDANM2\Id_CR_SF_">'Type EHPAD_SF'!$F$139</definedName>
    <definedName name="CRAREHACTI_AJNBPLACESRRDANM3\FINESS_ET">'EHPAD-PUV-AJ-HT'!$E$139</definedName>
    <definedName name="CRAREHACTI_AJNBPLACESRRDANM3\Id_CR_SF_">'Type EHPAD_SF'!$E$139</definedName>
    <definedName name="CRAREHACTI_AJNBPLACESRRDANM4\FINESS_ET">'EHPAD-PUV-AJ-HT'!$D$139</definedName>
    <definedName name="CRAREHACTI_AJNBPLACESRRDANM4\Id_CR_SF_">'Type EHPAD_SF'!$D$139</definedName>
    <definedName name="CRAREHACTI_AJNBPLACESRRDANN0\FINESS_ET">'EHPAD-PUV-AJ-HT'!$H$139</definedName>
    <definedName name="CRAREHACTI_AJNBPLACESRRDANN0\Id_CR_SF_">'Type EHPAD_SF'!$H$139</definedName>
    <definedName name="CRAREHACTI_AJPAD1HD__PRDANN0\FINESS_ET">'EHPAD-PUV-AJ-HT'!$G$122</definedName>
    <definedName name="CRAREHACTI_AJPAD1HD__PRDANN0\Id_CR_SF_">'Type EHPAD_SF'!$G$122</definedName>
    <definedName name="CRAREHACTI_AJPAD1HD__RRDANM1\FINESS_ET">'EHPAD-PUV-AJ-HT'!$F$122</definedName>
    <definedName name="CRAREHACTI_AJPAD1HD__RRDANM1\Id_CR_SF_">'Type EHPAD_SF'!$F$122</definedName>
    <definedName name="CRAREHACTI_AJPAD1HD__RRDANM2\FINESS_ET">'EHPAD-PUV-AJ-HT'!$E$122</definedName>
    <definedName name="CRAREHACTI_AJPAD1HD__RRDANM2\Id_CR_SF_">'Type EHPAD_SF'!$E$122</definedName>
    <definedName name="CRAREHACTI_AJPAD1HD__RRDANM3\FINESS_ET">'EHPAD-PUV-AJ-HT'!$D$122</definedName>
    <definedName name="CRAREHACTI_AJPAD1HD__RRDANM3\Id_CR_SF_">'Type EHPAD_SF'!$D$122</definedName>
    <definedName name="CRAREHACTI_AJPAD1HD__RRDANN0\FINESS_ET">'EHPAD-PUV-AJ-HT'!$H$122</definedName>
    <definedName name="CRAREHACTI_AJPAD1HD__RRDANN0\Id_CR_SF_">'Type EHPAD_SF'!$H$122</definedName>
    <definedName name="CRAREHACTI_AJPAD2HD__PRDANN0\FINESS_ET">'EHPAD-PUV-AJ-HT'!$G$124</definedName>
    <definedName name="CRAREHACTI_AJPAD2HD__PRDANN0\Id_CR_SF_">'Type EHPAD_SF'!$G$124</definedName>
    <definedName name="CRAREHACTI_AJPAD2HD__RRDANM1\FINESS_ET">'EHPAD-PUV-AJ-HT'!$F$124</definedName>
    <definedName name="CRAREHACTI_AJPAD2HD__RRDANM1\Id_CR_SF_">'Type EHPAD_SF'!$F$124</definedName>
    <definedName name="CRAREHACTI_AJPAD2HD__RRDANM2\FINESS_ET">'EHPAD-PUV-AJ-HT'!$E$124</definedName>
    <definedName name="CRAREHACTI_AJPAD2HD__RRDANM2\Id_CR_SF_">'Type EHPAD_SF'!$E$124</definedName>
    <definedName name="CRAREHACTI_AJPAD2HD__RRDANM3\FINESS_ET">'EHPAD-PUV-AJ-HT'!$D$124</definedName>
    <definedName name="CRAREHACTI_AJPAD2HD__RRDANM3\Id_CR_SF_">'Type EHPAD_SF'!$D$124</definedName>
    <definedName name="CRAREHACTI_AJPAD2HD__RRDANN0\FINESS_ET">'EHPAD-PUV-AJ-HT'!$H$124</definedName>
    <definedName name="CRAREHACTI_AJPAD2HD__RRDANN0\Id_CR_SF_">'Type EHPAD_SF'!$H$124</definedName>
    <definedName name="CRAREHACTI_AJPAD3HD__PRDANN0\FINESS_ET">'EHPAD-PUV-AJ-HT'!$G$126</definedName>
    <definedName name="CRAREHACTI_AJPAD3HD__PRDANN0\Id_CR_SF_">'Type EHPAD_SF'!$G$126</definedName>
    <definedName name="CRAREHACTI_AJPAD3HD__RRDANM1\FINESS_ET">'EHPAD-PUV-AJ-HT'!$F$126</definedName>
    <definedName name="CRAREHACTI_AJPAD3HD__RRDANM1\Id_CR_SF_">'Type EHPAD_SF'!$F$126</definedName>
    <definedName name="CRAREHACTI_AJPAD3HD__RRDANM2\FINESS_ET">'EHPAD-PUV-AJ-HT'!$E$126</definedName>
    <definedName name="CRAREHACTI_AJPAD3HD__RRDANM2\Id_CR_SF_">'Type EHPAD_SF'!$E$126</definedName>
    <definedName name="CRAREHACTI_AJPAD3HD__RRDANM3\FINESS_ET">'EHPAD-PUV-AJ-HT'!$D$126</definedName>
    <definedName name="CRAREHACTI_AJPAD3HD__RRDANM3\Id_CR_SF_">'Type EHPAD_SF'!$D$126</definedName>
    <definedName name="CRAREHACTI_AJPAD3HD__RRDANN0\FINESS_ET">'EHPAD-PUV-AJ-HT'!$H$126</definedName>
    <definedName name="CRAREHACTI_AJPAD3HD__RRDANN0\Id_CR_SF_">'Type EHPAD_SF'!$H$126</definedName>
    <definedName name="CRAREHACTI_AJPAD4HD__PRDANN0\FINESS_ET">'EHPAD-PUV-AJ-HT'!$G$128</definedName>
    <definedName name="CRAREHACTI_AJPAD4HD__PRDANN0\Id_CR_SF_">'Type EHPAD_SF'!$G$128</definedName>
    <definedName name="CRAREHACTI_AJPAD4HD__RRDANM1\FINESS_ET">'EHPAD-PUV-AJ-HT'!$F$128</definedName>
    <definedName name="CRAREHACTI_AJPAD4HD__RRDANM1\Id_CR_SF_">'Type EHPAD_SF'!$F$128</definedName>
    <definedName name="CRAREHACTI_AJPAD4HD__RRDANM2\FINESS_ET">'EHPAD-PUV-AJ-HT'!$E$128</definedName>
    <definedName name="CRAREHACTI_AJPAD4HD__RRDANM2\Id_CR_SF_">'Type EHPAD_SF'!$E$128</definedName>
    <definedName name="CRAREHACTI_AJPAD4HD__RRDANM3\FINESS_ET">'EHPAD-PUV-AJ-HT'!$D$128</definedName>
    <definedName name="CRAREHACTI_AJPAD4HD__RRDANM3\Id_CR_SF_">'Type EHPAD_SF'!$D$128</definedName>
    <definedName name="CRAREHACTI_AJPAD4HD__RRDANN0\FINESS_ET">'EHPAD-PUV-AJ-HT'!$H$128</definedName>
    <definedName name="CRAREHACTI_AJPAD4HD__RRDANN0\Id_CR_SF_">'Type EHPAD_SF'!$H$128</definedName>
    <definedName name="CRAREHACTI_AJPAD56HD_PRDANN0\FINESS_ET">'EHPAD-PUV-AJ-HT'!$G$130</definedName>
    <definedName name="CRAREHACTI_AJPAD56HD_PRDANN0\Id_CR_SF_">'Type EHPAD_SF'!$G$130</definedName>
    <definedName name="CRAREHACTI_AJPAD56HD_RRDANM1\FINESS_ET">'EHPAD-PUV-AJ-HT'!$F$130</definedName>
    <definedName name="CRAREHACTI_AJPAD56HD_RRDANM1\Id_CR_SF_">'Type EHPAD_SF'!$F$130</definedName>
    <definedName name="CRAREHACTI_AJPAD56HD_RRDANM2\FINESS_ET">'EHPAD-PUV-AJ-HT'!$E$130</definedName>
    <definedName name="CRAREHACTI_AJPAD56HD_RRDANM2\Id_CR_SF_">'Type EHPAD_SF'!$E$130</definedName>
    <definedName name="CRAREHACTI_AJPAD56HD_RRDANM3\FINESS_ET">'EHPAD-PUV-AJ-HT'!$D$130</definedName>
    <definedName name="CRAREHACTI_AJPAD56HD_RRDANM3\Id_CR_SF_">'Type EHPAD_SF'!$D$130</definedName>
    <definedName name="CRAREHACTI_AJPAD56HD_RRDANN0\FINESS_ET">'EHPAD-PUV-AJ-HT'!$H$130</definedName>
    <definedName name="CRAREHACTI_AJPAD56HD_RRDANN0\Id_CR_SF_">'Type EHPAD_SF'!$H$130</definedName>
    <definedName name="CRAREHACTI_AJPADGIR1_PRDANN0\FINESS_ET">'EHPAD-PUV-AJ-HT'!$G$121</definedName>
    <definedName name="CRAREHACTI_AJPADGIR1_PRDANN0\Id_CR_SF_">'Type EHPAD_SF'!$G$121</definedName>
    <definedName name="CRAREHACTI_AJPADGIR1_RRDANM1\FINESS_ET">'EHPAD-PUV-AJ-HT'!$F$121</definedName>
    <definedName name="CRAREHACTI_AJPADGIR1_RRDANM1\Id_CR_SF_">'Type EHPAD_SF'!$F$121</definedName>
    <definedName name="CRAREHACTI_AJPADGIR1_RRDANM2\FINESS_ET">'EHPAD-PUV-AJ-HT'!$E$121</definedName>
    <definedName name="CRAREHACTI_AJPADGIR1_RRDANM2\Id_CR_SF_">'Type EHPAD_SF'!$E$121</definedName>
    <definedName name="CRAREHACTI_AJPADGIR1_RRDANM3\FINESS_ET">'EHPAD-PUV-AJ-HT'!$D$121</definedName>
    <definedName name="CRAREHACTI_AJPADGIR1_RRDANM3\Id_CR_SF_">'Type EHPAD_SF'!$D$121</definedName>
    <definedName name="CRAREHACTI_AJPADGIR1_RRDANN0\FINESS_ET">'EHPAD-PUV-AJ-HT'!$H$121</definedName>
    <definedName name="CRAREHACTI_AJPADGIR1_RRDANN0\Id_CR_SF_">'Type EHPAD_SF'!$H$121</definedName>
    <definedName name="CRAREHACTI_AJPADGIR2_PRDANN0\FINESS_ET">'EHPAD-PUV-AJ-HT'!$G$123</definedName>
    <definedName name="CRAREHACTI_AJPADGIR2_PRDANN0\Id_CR_SF_">'Type EHPAD_SF'!$G$123</definedName>
    <definedName name="CRAREHACTI_AJPADGIR2_RRDANM1\FINESS_ET">'EHPAD-PUV-AJ-HT'!$F$123</definedName>
    <definedName name="CRAREHACTI_AJPADGIR2_RRDANM1\Id_CR_SF_">'Type EHPAD_SF'!$F$123</definedName>
    <definedName name="CRAREHACTI_AJPADGIR2_RRDANM2\FINESS_ET">'EHPAD-PUV-AJ-HT'!$E$123</definedName>
    <definedName name="CRAREHACTI_AJPADGIR2_RRDANM2\Id_CR_SF_">'Type EHPAD_SF'!$E$123</definedName>
    <definedName name="CRAREHACTI_AJPADGIR2_RRDANM3\FINESS_ET">'EHPAD-PUV-AJ-HT'!$D$123</definedName>
    <definedName name="CRAREHACTI_AJPADGIR2_RRDANM3\Id_CR_SF_">'Type EHPAD_SF'!$D$123</definedName>
    <definedName name="CRAREHACTI_AJPADGIR2_RRDANN0\FINESS_ET">'EHPAD-PUV-AJ-HT'!$H$123</definedName>
    <definedName name="CRAREHACTI_AJPADGIR2_RRDANN0\Id_CR_SF_">'Type EHPAD_SF'!$H$123</definedName>
    <definedName name="CRAREHACTI_AJPADGIR3_PRDANN0\FINESS_ET">'EHPAD-PUV-AJ-HT'!$G$125</definedName>
    <definedName name="CRAREHACTI_AJPADGIR3_PRDANN0\Id_CR_SF_">'Type EHPAD_SF'!$G$125</definedName>
    <definedName name="CRAREHACTI_AJPADGIR3_RRDANM1\FINESS_ET">'EHPAD-PUV-AJ-HT'!$F$125</definedName>
    <definedName name="CRAREHACTI_AJPADGIR3_RRDANM1\Id_CR_SF_">'Type EHPAD_SF'!$F$125</definedName>
    <definedName name="CRAREHACTI_AJPADGIR3_RRDANM2\FINESS_ET">'EHPAD-PUV-AJ-HT'!$E$125</definedName>
    <definedName name="CRAREHACTI_AJPADGIR3_RRDANM2\Id_CR_SF_">'Type EHPAD_SF'!$E$125</definedName>
    <definedName name="CRAREHACTI_AJPADGIR3_RRDANM3\FINESS_ET">'EHPAD-PUV-AJ-HT'!$D$125</definedName>
    <definedName name="CRAREHACTI_AJPADGIR3_RRDANM3\Id_CR_SF_">'Type EHPAD_SF'!$D$125</definedName>
    <definedName name="CRAREHACTI_AJPADGIR3_RRDANN0\FINESS_ET">'EHPAD-PUV-AJ-HT'!$H$125</definedName>
    <definedName name="CRAREHACTI_AJPADGIR3_RRDANN0\Id_CR_SF_">'Type EHPAD_SF'!$H$125</definedName>
    <definedName name="CRAREHACTI_AJPADGIR4_PRDANN0\FINESS_ET">'EHPAD-PUV-AJ-HT'!$G$127</definedName>
    <definedName name="CRAREHACTI_AJPADGIR4_PRDANN0\Id_CR_SF_">'Type EHPAD_SF'!$G$127</definedName>
    <definedName name="CRAREHACTI_AJPADGIR4_RRDANM1\FINESS_ET">'EHPAD-PUV-AJ-HT'!$F$127</definedName>
    <definedName name="CRAREHACTI_AJPADGIR4_RRDANM1\Id_CR_SF_">'Type EHPAD_SF'!$F$127</definedName>
    <definedName name="CRAREHACTI_AJPADGIR4_RRDANM2\FINESS_ET">'EHPAD-PUV-AJ-HT'!$E$127</definedName>
    <definedName name="CRAREHACTI_AJPADGIR4_RRDANM2\Id_CR_SF_">'Type EHPAD_SF'!$E$127</definedName>
    <definedName name="CRAREHACTI_AJPADGIR4_RRDANM3\FINESS_ET">'EHPAD-PUV-AJ-HT'!$D$127</definedName>
    <definedName name="CRAREHACTI_AJPADGIR4_RRDANM3\Id_CR_SF_">'Type EHPAD_SF'!$D$127</definedName>
    <definedName name="CRAREHACTI_AJPADGIR4_RRDANN0\FINESS_ET">'EHPAD-PUV-AJ-HT'!$H$127</definedName>
    <definedName name="CRAREHACTI_AJPADGIR4_RRDANN0\Id_CR_SF_">'Type EHPAD_SF'!$H$127</definedName>
    <definedName name="CRAREHACTI_AJPADGIR56PRDANN0\FINESS_ET">'EHPAD-PUV-AJ-HT'!$G$129</definedName>
    <definedName name="CRAREHACTI_AJPADGIR56PRDANN0\Id_CR_SF_">'Type EHPAD_SF'!$G$129</definedName>
    <definedName name="CRAREHACTI_AJPADGIR56RRDANM1\FINESS_ET">'EHPAD-PUV-AJ-HT'!$F$129</definedName>
    <definedName name="CRAREHACTI_AJPADGIR56RRDANM1\Id_CR_SF_">'Type EHPAD_SF'!$F$129</definedName>
    <definedName name="CRAREHACTI_AJPADGIR56RRDANM2\FINESS_ET">'EHPAD-PUV-AJ-HT'!$E$129</definedName>
    <definedName name="CRAREHACTI_AJPADGIR56RRDANM2\Id_CR_SF_">'Type EHPAD_SF'!$E$129</definedName>
    <definedName name="CRAREHACTI_AJPADGIR56RRDANM3\FINESS_ET">'EHPAD-PUV-AJ-HT'!$D$129</definedName>
    <definedName name="CRAREHACTI_AJPADGIR56RRDANM3\Id_CR_SF_">'Type EHPAD_SF'!$D$129</definedName>
    <definedName name="CRAREHACTI_AJPADGIR56RRDANN0\FINESS_ET">'EHPAD-PUV-AJ-HT'!$H$129</definedName>
    <definedName name="CRAREHACTI_AJPADGIR56RRDANN0\Id_CR_SF_">'Type EHPAD_SF'!$H$129</definedName>
    <definedName name="CRAREHACTI_HPABSM72__PRDANN0\FINESS_ET">'EHPAD-PUV-AJ-HT'!$M$34</definedName>
    <definedName name="CRAREHACTI_HPABSM72__PRDANN0\Id_CR_SF_">'Type EHPAD_SF'!$M$34</definedName>
    <definedName name="CRAREHACTI_HPABSM72__RRDANM1\FINESS_ET">'EHPAD-PUV-AJ-HT'!$K$34</definedName>
    <definedName name="CRAREHACTI_HPABSM72__RRDANM1\Id_CR_SF_">'Type EHPAD_SF'!$K$34</definedName>
    <definedName name="CRAREHACTI_HPABSM72__RRDANM2\FINESS_ET">'EHPAD-PUV-AJ-HT'!$J$34</definedName>
    <definedName name="CRAREHACTI_HPABSM72__RRDANM2\Id_CR_SF_">'Type EHPAD_SF'!$J$34</definedName>
    <definedName name="CRAREHACTI_HPABSM72__RRDANM3\FINESS_ET">'EHPAD-PUV-AJ-HT'!$I$34</definedName>
    <definedName name="CRAREHACTI_HPABSM72__RRDANM3\Id_CR_SF_">'Type EHPAD_SF'!$I$34</definedName>
    <definedName name="CRAREHACTI_HPABSM72__RRDANN0\FINESS_ET">'EHPAD-PUV-AJ-HT'!$N$34</definedName>
    <definedName name="CRAREHACTI_HPABSM72__RRDANN0\Id_CR_SF_">'Type EHPAD_SF'!$N$34</definedName>
    <definedName name="CRAREHACTI_HPABSP72__PRDANN0\FINESS_ET">'EHPAD-PUV-AJ-HT'!$M$44</definedName>
    <definedName name="CRAREHACTI_HPABSP72__PRDANN0\Id_CR_SF_">'Type EHPAD_SF'!$M$44</definedName>
    <definedName name="CRAREHACTI_HPABSP72__RRDANM1\FINESS_ET">'EHPAD-PUV-AJ-HT'!$K$44</definedName>
    <definedName name="CRAREHACTI_HPABSP72__RRDANM1\Id_CR_SF_">'Type EHPAD_SF'!$K$44</definedName>
    <definedName name="CRAREHACTI_HPABSP72__RRDANM2\FINESS_ET">'EHPAD-PUV-AJ-HT'!$J$44</definedName>
    <definedName name="CRAREHACTI_HPABSP72__RRDANM2\Id_CR_SF_">'Type EHPAD_SF'!$J$44</definedName>
    <definedName name="CRAREHACTI_HPABSP72__RRDANM3\FINESS_ET">'EHPAD-PUV-AJ-HT'!$I$44</definedName>
    <definedName name="CRAREHACTI_HPABSP72__RRDANM3\Id_CR_SF_">'Type EHPAD_SF'!$I$44</definedName>
    <definedName name="CRAREHACTI_HPABSP72__RRDANN0\FINESS_ET">'EHPAD-PUV-AJ-HT'!$N$44</definedName>
    <definedName name="CRAREHACTI_HPABSP72__RRDANN0\Id_CR_SF_">'Type EHPAD_SF'!$N$44</definedName>
    <definedName name="CRAREHACTI_HPCAPINSHP___ANN0\FINESS_ET">'EHPAD-PUV-AJ-HT'!$D$8</definedName>
    <definedName name="CRAREHACTI_HPCAPINSHP___ANN0\Id_CR_SF_">'Type EHPAD_SF'!$D$8</definedName>
    <definedName name="CRAREHACTI_HPHOSPM72_PRDANN0\FINESS_ET">'EHPAD-PUV-AJ-HT'!$M$35</definedName>
    <definedName name="CRAREHACTI_HPHOSPM72_PRDANN0\Id_CR_SF_">'Type EHPAD_SF'!$M$35</definedName>
    <definedName name="CRAREHACTI_HPHOSPM72_RRDANM1\FINESS_ET">'EHPAD-PUV-AJ-HT'!$K$35</definedName>
    <definedName name="CRAREHACTI_HPHOSPM72_RRDANM1\Id_CR_SF_">'Type EHPAD_SF'!$K$35</definedName>
    <definedName name="CRAREHACTI_HPHOSPM72_RRDANM2\FINESS_ET">'EHPAD-PUV-AJ-HT'!$J$35</definedName>
    <definedName name="CRAREHACTI_HPHOSPM72_RRDANM2\Id_CR_SF_">'Type EHPAD_SF'!$J$35</definedName>
    <definedName name="CRAREHACTI_HPHOSPM72_RRDANM3\FINESS_ET">'EHPAD-PUV-AJ-HT'!$I$35</definedName>
    <definedName name="CRAREHACTI_HPHOSPM72_RRDANM3\Id_CR_SF_">'Type EHPAD_SF'!$I$35</definedName>
    <definedName name="CRAREHACTI_HPHOSPM72_RRDANN0\FINESS_ET">'EHPAD-PUV-AJ-HT'!$N$35</definedName>
    <definedName name="CRAREHACTI_HPHOSPM72_RRDANN0\Id_CR_SF_">'Type EHPAD_SF'!$N$35</definedName>
    <definedName name="CRAREHACTI_HPHOSPP72_PRDANN0\FINESS_ET">'EHPAD-PUV-AJ-HT'!$M$45</definedName>
    <definedName name="CRAREHACTI_HPHOSPP72_PRDANN0\Id_CR_SF_">'Type EHPAD_SF'!$M$45</definedName>
    <definedName name="CRAREHACTI_HPHOSPP72_RRDANM1\FINESS_ET">'EHPAD-PUV-AJ-HT'!$K$45</definedName>
    <definedName name="CRAREHACTI_HPHOSPP72_RRDANM1\Id_CR_SF_">'Type EHPAD_SF'!$K$45</definedName>
    <definedName name="CRAREHACTI_HPHOSPP72_RRDANM2\FINESS_ET">'EHPAD-PUV-AJ-HT'!$J$45</definedName>
    <definedName name="CRAREHACTI_HPHOSPP72_RRDANM2\Id_CR_SF_">'Type EHPAD_SF'!$J$45</definedName>
    <definedName name="CRAREHACTI_HPHOSPP72_RRDANM3\FINESS_ET">'EHPAD-PUV-AJ-HT'!$I$45</definedName>
    <definedName name="CRAREHACTI_HPHOSPP72_RRDANM3\Id_CR_SF_">'Type EHPAD_SF'!$I$45</definedName>
    <definedName name="CRAREHACTI_HPHOSPP72_RRDANN0\FINESS_ET">'EHPAD-PUV-AJ-HT'!$N$45</definedName>
    <definedName name="CRAREHACTI_HPHOSPP72_RRDANN0\Id_CR_SF_">'Type EHPAD_SF'!$N$45</definedName>
    <definedName name="CRAREHACTI_HPJOUR12HDPRDANN0\FINESS_ET">'EHPAD-PUV-AJ-HT'!$M$22</definedName>
    <definedName name="CRAREHACTI_HPJOUR12HDPRDANN0\Id_CR_SF_">'Type EHPAD_SF'!$M$22</definedName>
    <definedName name="CRAREHACTI_HPJOUR12HDRRDANM1\FINESS_ET">'EHPAD-PUV-AJ-HT'!$K$22</definedName>
    <definedName name="CRAREHACTI_HPJOUR12HDRRDANM1\Id_CR_SF_">'Type EHPAD_SF'!$K$22</definedName>
    <definedName name="CRAREHACTI_HPJOUR12HDRRDANM2\FINESS_ET">'EHPAD-PUV-AJ-HT'!$J$22</definedName>
    <definedName name="CRAREHACTI_HPJOUR12HDRRDANM2\Id_CR_SF_">'Type EHPAD_SF'!$J$22</definedName>
    <definedName name="CRAREHACTI_HPJOUR12HDRRDANM3\FINESS_ET">'EHPAD-PUV-AJ-HT'!$I$22</definedName>
    <definedName name="CRAREHACTI_HPJOUR12HDRRDANM3\Id_CR_SF_">'Type EHPAD_SF'!$I$22</definedName>
    <definedName name="CRAREHACTI_HPJOUR12HDRRDANN0\FINESS_ET">'EHPAD-PUV-AJ-HT'!$N$22</definedName>
    <definedName name="CRAREHACTI_HPJOUR12HDRRDANN0\Id_CR_SF_">'Type EHPAD_SF'!$N$22</definedName>
    <definedName name="CRAREHACTI_HPJOUR34HDPRDANN0\FINESS_ET">'EHPAD-PUV-AJ-HT'!$M$26</definedName>
    <definedName name="CRAREHACTI_HPJOUR34HDPRDANN0\Id_CR_SF_">'Type EHPAD_SF'!$M$26</definedName>
    <definedName name="CRAREHACTI_HPJOUR34HDRRDANM1\FINESS_ET">'EHPAD-PUV-AJ-HT'!$K$26</definedName>
    <definedName name="CRAREHACTI_HPJOUR34HDRRDANM1\Id_CR_SF_">'Type EHPAD_SF'!$K$26</definedName>
    <definedName name="CRAREHACTI_HPJOUR34HDRRDANM2\FINESS_ET">'EHPAD-PUV-AJ-HT'!$J$26</definedName>
    <definedName name="CRAREHACTI_HPJOUR34HDRRDANM2\Id_CR_SF_">'Type EHPAD_SF'!$J$26</definedName>
    <definedName name="CRAREHACTI_HPJOUR34HDRRDANM3\FINESS_ET">'EHPAD-PUV-AJ-HT'!$I$26</definedName>
    <definedName name="CRAREHACTI_HPJOUR34HDRRDANM3\Id_CR_SF_">'Type EHPAD_SF'!$I$26</definedName>
    <definedName name="CRAREHACTI_HPJOUR34HDRRDANN0\FINESS_ET">'EHPAD-PUV-AJ-HT'!$N$26</definedName>
    <definedName name="CRAREHACTI_HPJOUR34HDRRDANN0\Id_CR_SF_">'Type EHPAD_SF'!$N$26</definedName>
    <definedName name="CRAREHACTI_HPJOUR56HDPRDANN0\FINESS_ET">'EHPAD-PUV-AJ-HT'!$M$30</definedName>
    <definedName name="CRAREHACTI_HPJOUR56HDPRDANN0\Id_CR_SF_">'Type EHPAD_SF'!$M$30</definedName>
    <definedName name="CRAREHACTI_HPJOUR56HDRRDANM1\FINESS_ET">'EHPAD-PUV-AJ-HT'!$K$30</definedName>
    <definedName name="CRAREHACTI_HPJOUR56HDRRDANM1\Id_CR_SF_">'Type EHPAD_SF'!$K$30</definedName>
    <definedName name="CRAREHACTI_HPJOUR56HDRRDANM2\FINESS_ET">'EHPAD-PUV-AJ-HT'!$J$30</definedName>
    <definedName name="CRAREHACTI_HPJOUR56HDRRDANM2\Id_CR_SF_">'Type EHPAD_SF'!$J$30</definedName>
    <definedName name="CRAREHACTI_HPJOUR56HDRRDANM3\FINESS_ET">'EHPAD-PUV-AJ-HT'!$I$30</definedName>
    <definedName name="CRAREHACTI_HPJOUR56HDRRDANM3\Id_CR_SF_">'Type EHPAD_SF'!$I$30</definedName>
    <definedName name="CRAREHACTI_HPJOUR56HDRRDANN0\FINESS_ET">'EHPAD-PUV-AJ-HT'!$N$30</definedName>
    <definedName name="CRAREHACTI_HPJOUR56HDRRDANN0\Id_CR_SF_">'Type EHPAD_SF'!$N$30</definedName>
    <definedName name="CRAREHACTI_HPJOURGIR1PRDANN0\FINESS_ET">'EHPAD-PUV-AJ-HT'!$M$19</definedName>
    <definedName name="CRAREHACTI_HPJOURGIR1PRDANN0\Id_CR_SF_">'Type EHPAD_SF'!$M$19</definedName>
    <definedName name="CRAREHACTI_HPJOURGIR1RRDANM1\FINESS_ET">'EHPAD-PUV-AJ-HT'!$K$19</definedName>
    <definedName name="CRAREHACTI_HPJOURGIR1RRDANM1\Id_CR_SF_">'Type EHPAD_SF'!$K$19</definedName>
    <definedName name="CRAREHACTI_HPJOURGIR1RRDANM2\FINESS_ET">'EHPAD-PUV-AJ-HT'!$J$19</definedName>
    <definedName name="CRAREHACTI_HPJOURGIR1RRDANM2\Id_CR_SF_">'Type EHPAD_SF'!$J$19</definedName>
    <definedName name="CRAREHACTI_HPJOURGIR1RRDANM3\FINESS_ET">'EHPAD-PUV-AJ-HT'!$I$19</definedName>
    <definedName name="CRAREHACTI_HPJOURGIR1RRDANM3\Id_CR_SF_">'Type EHPAD_SF'!$I$19</definedName>
    <definedName name="CRAREHACTI_HPJOURGIR1RRDANN0\FINESS_ET">'EHPAD-PUV-AJ-HT'!$N$19</definedName>
    <definedName name="CRAREHACTI_HPJOURGIR1RRDANN0\Id_CR_SF_">'Type EHPAD_SF'!$N$19</definedName>
    <definedName name="CRAREHACTI_HPJOURGIR2PRDANN0\FINESS_ET">'EHPAD-PUV-AJ-HT'!$M$20</definedName>
    <definedName name="CRAREHACTI_HPJOURGIR2PRDANN0\Id_CR_SF_">'Type EHPAD_SF'!$M$20</definedName>
    <definedName name="CRAREHACTI_HPJOURGIR2RRDANM1\FINESS_ET">'EHPAD-PUV-AJ-HT'!$K$20</definedName>
    <definedName name="CRAREHACTI_HPJOURGIR2RRDANM1\Id_CR_SF_">'Type EHPAD_SF'!$K$20</definedName>
    <definedName name="CRAREHACTI_HPJOURGIR2RRDANM2\FINESS_ET">'EHPAD-PUV-AJ-HT'!$J$20</definedName>
    <definedName name="CRAREHACTI_HPJOURGIR2RRDANM2\Id_CR_SF_">'Type EHPAD_SF'!$J$20</definedName>
    <definedName name="CRAREHACTI_HPJOURGIR2RRDANM3\FINESS_ET">'EHPAD-PUV-AJ-HT'!$I$20</definedName>
    <definedName name="CRAREHACTI_HPJOURGIR2RRDANM3\Id_CR_SF_">'Type EHPAD_SF'!$I$20</definedName>
    <definedName name="CRAREHACTI_HPJOURGIR2RRDANN0\FINESS_ET">'EHPAD-PUV-AJ-HT'!$N$20</definedName>
    <definedName name="CRAREHACTI_HPJOURGIR2RRDANN0\Id_CR_SF_">'Type EHPAD_SF'!$N$20</definedName>
    <definedName name="CRAREHACTI_HPJOURGIR3PRDANN0\FINESS_ET">'EHPAD-PUV-AJ-HT'!$M$23</definedName>
    <definedName name="CRAREHACTI_HPJOURGIR3PRDANN0\Id_CR_SF_">'Type EHPAD_SF'!$M$23</definedName>
    <definedName name="CRAREHACTI_HPJOURGIR3RRDANM1\FINESS_ET">'EHPAD-PUV-AJ-HT'!$K$23</definedName>
    <definedName name="CRAREHACTI_HPJOURGIR3RRDANM1\Id_CR_SF_">'Type EHPAD_SF'!$K$23</definedName>
    <definedName name="CRAREHACTI_HPJOURGIR3RRDANM2\FINESS_ET">'EHPAD-PUV-AJ-HT'!$J$23</definedName>
    <definedName name="CRAREHACTI_HPJOURGIR3RRDANM2\Id_CR_SF_">'Type EHPAD_SF'!$J$23</definedName>
    <definedName name="CRAREHACTI_HPJOURGIR3RRDANM3\FINESS_ET">'EHPAD-PUV-AJ-HT'!$I$23</definedName>
    <definedName name="CRAREHACTI_HPJOURGIR3RRDANM3\Id_CR_SF_">'Type EHPAD_SF'!$I$23</definedName>
    <definedName name="CRAREHACTI_HPJOURGIR3RRDANN0\FINESS_ET">'EHPAD-PUV-AJ-HT'!$N$23</definedName>
    <definedName name="CRAREHACTI_HPJOURGIR3RRDANN0\Id_CR_SF_">'Type EHPAD_SF'!$N$23</definedName>
    <definedName name="CRAREHACTI_HPJOURGIR4PRDANN0\FINESS_ET">'EHPAD-PUV-AJ-HT'!$M$24</definedName>
    <definedName name="CRAREHACTI_HPJOURGIR4PRDANN0\Id_CR_SF_">'Type EHPAD_SF'!$M$24</definedName>
    <definedName name="CRAREHACTI_HPJOURGIR4RRDANM1\FINESS_ET">'EHPAD-PUV-AJ-HT'!$K$24</definedName>
    <definedName name="CRAREHACTI_HPJOURGIR4RRDANM1\Id_CR_SF_">'Type EHPAD_SF'!$K$24</definedName>
    <definedName name="CRAREHACTI_HPJOURGIR4RRDANM2\FINESS_ET">'EHPAD-PUV-AJ-HT'!$J$24</definedName>
    <definedName name="CRAREHACTI_HPJOURGIR4RRDANM2\Id_CR_SF_">'Type EHPAD_SF'!$J$24</definedName>
    <definedName name="CRAREHACTI_HPJOURGIR4RRDANM3\FINESS_ET">'EHPAD-PUV-AJ-HT'!$I$24</definedName>
    <definedName name="CRAREHACTI_HPJOURGIR4RRDANM3\Id_CR_SF_">'Type EHPAD_SF'!$I$24</definedName>
    <definedName name="CRAREHACTI_HPJOURGIR4RRDANN0\FINESS_ET">'EHPAD-PUV-AJ-HT'!$N$24</definedName>
    <definedName name="CRAREHACTI_HPJOURGIR4RRDANN0\Id_CR_SF_">'Type EHPAD_SF'!$N$24</definedName>
    <definedName name="CRAREHACTI_HPJOURGIR5PRDANN0\FINESS_ET">'EHPAD-PUV-AJ-HT'!$M$27</definedName>
    <definedName name="CRAREHACTI_HPJOURGIR5PRDANN0\Id_CR_SF_">'Type EHPAD_SF'!$M$27</definedName>
    <definedName name="CRAREHACTI_HPJOURGIR5RRDANM1\FINESS_ET">'EHPAD-PUV-AJ-HT'!$K$27</definedName>
    <definedName name="CRAREHACTI_HPJOURGIR5RRDANM1\Id_CR_SF_">'Type EHPAD_SF'!$K$27</definedName>
    <definedName name="CRAREHACTI_HPJOURGIR5RRDANM2\FINESS_ET">'EHPAD-PUV-AJ-HT'!$J$27</definedName>
    <definedName name="CRAREHACTI_HPJOURGIR5RRDANM2\Id_CR_SF_">'Type EHPAD_SF'!$J$27</definedName>
    <definedName name="CRAREHACTI_HPJOURGIR5RRDANM3\FINESS_ET">'EHPAD-PUV-AJ-HT'!$I$27</definedName>
    <definedName name="CRAREHACTI_HPJOURGIR5RRDANM3\Id_CR_SF_">'Type EHPAD_SF'!$I$27</definedName>
    <definedName name="CRAREHACTI_HPJOURGIR5RRDANN0\FINESS_ET">'EHPAD-PUV-AJ-HT'!$N$27</definedName>
    <definedName name="CRAREHACTI_HPJOURGIR5RRDANN0\Id_CR_SF_">'Type EHPAD_SF'!$N$27</definedName>
    <definedName name="CRAREHACTI_HPJOURGIR6PRDANN0\FINESS_ET">'EHPAD-PUV-AJ-HT'!$M$28</definedName>
    <definedName name="CRAREHACTI_HPJOURGIR6PRDANN0\Id_CR_SF_">'Type EHPAD_SF'!$M$28</definedName>
    <definedName name="CRAREHACTI_HPJOURGIR6RRDANM1\FINESS_ET">'EHPAD-PUV-AJ-HT'!$K$28</definedName>
    <definedName name="CRAREHACTI_HPJOURGIR6RRDANM1\Id_CR_SF_">'Type EHPAD_SF'!$K$28</definedName>
    <definedName name="CRAREHACTI_HPJOURGIR6RRDANM2\FINESS_ET">'EHPAD-PUV-AJ-HT'!$J$28</definedName>
    <definedName name="CRAREHACTI_HPJOURGIR6RRDANM2\Id_CR_SF_">'Type EHPAD_SF'!$J$28</definedName>
    <definedName name="CRAREHACTI_HPJOURGIR6RRDANM3\FINESS_ET">'EHPAD-PUV-AJ-HT'!$I$28</definedName>
    <definedName name="CRAREHACTI_HPJOURGIR6RRDANM3\Id_CR_SF_">'Type EHPAD_SF'!$I$28</definedName>
    <definedName name="CRAREHACTI_HPJOURGIR6RRDANN0\FINESS_ET">'EHPAD-PUV-AJ-HT'!$N$28</definedName>
    <definedName name="CRAREHACTI_HPJOURGIR6RRDANN0\Id_CR_SF_">'Type EHPAD_SF'!$N$28</definedName>
    <definedName name="CRAREHACTI_HPJOURM60_PRDANN0\FINESS_ET">'EHPAD-PUV-AJ-HT'!$M$32</definedName>
    <definedName name="CRAREHACTI_HPJOURM60_PRDANN0\Id_CR_SF_">'Type EHPAD_SF'!$M$32</definedName>
    <definedName name="CRAREHACTI_HPJOURM60_RRDANM1\FINESS_ET">'EHPAD-PUV-AJ-HT'!$K$32</definedName>
    <definedName name="CRAREHACTI_HPJOURM60_RRDANM1\Id_CR_SF_">'Type EHPAD_SF'!$K$32</definedName>
    <definedName name="CRAREHACTI_HPJOURM60_RRDANM2\FINESS_ET">'EHPAD-PUV-AJ-HT'!$J$32</definedName>
    <definedName name="CRAREHACTI_HPJOURM60_RRDANM2\Id_CR_SF_">'Type EHPAD_SF'!$J$32</definedName>
    <definedName name="CRAREHACTI_HPJOURM60_RRDANM3\FINESS_ET">'EHPAD-PUV-AJ-HT'!$I$32</definedName>
    <definedName name="CRAREHACTI_HPJOURM60_RRDANM3\Id_CR_SF_">'Type EHPAD_SF'!$I$32</definedName>
    <definedName name="CRAREHACTI_HPJOURM60_RRDANN0\FINESS_ET">'EHPAD-PUV-AJ-HT'!$N$32</definedName>
    <definedName name="CRAREHACTI_HPJOURM60_RRDANN0\Id_CR_SF_">'Type EHPAD_SF'!$N$32</definedName>
    <definedName name="CRAREHACTI_HPJOUROUV_RRDANN0\FINESS_ET">'EHPAD-PUV-AJ-HT'!$D$60</definedName>
    <definedName name="CRAREHACTI_HPJOUROUV_RRDANN0\Id_CR_SF_">'Type EHPAD_SF'!$D$60</definedName>
    <definedName name="CRAREHACTI_HPNBPLACESRRDANM1\FINESS_ET">'EHPAD-PUV-AJ-HT'!$G$53</definedName>
    <definedName name="CRAREHACTI_HPNBPLACESRRDANM1\Id_CR_SF_">'Type EHPAD_SF'!$G$53</definedName>
    <definedName name="CRAREHACTI_HPNBPLACESRRDANM2\FINESS_ET">'EHPAD-PUV-AJ-HT'!$F$53</definedName>
    <definedName name="CRAREHACTI_HPNBPLACESRRDANM2\Id_CR_SF_">'Type EHPAD_SF'!$F$53</definedName>
    <definedName name="CRAREHACTI_HPNBPLACESRRDANM3\FINESS_ET">'EHPAD-PUV-AJ-HT'!$E$53</definedName>
    <definedName name="CRAREHACTI_HPNBPLACESRRDANM3\Id_CR_SF_">'Type EHPAD_SF'!$E$53</definedName>
    <definedName name="CRAREHACTI_HPNBPLACESRRDANM4\FINESS_ET">'EHPAD-PUV-AJ-HT'!$D$53</definedName>
    <definedName name="CRAREHACTI_HPNBPLACESRRDANM4\Id_CR_SF_">'Type EHPAD_SF'!$D$53</definedName>
    <definedName name="CRAREHACTI_HPNBPLACESRRDANN0\FINESS_ET">'EHPAD-PUV-AJ-HT'!$H$53</definedName>
    <definedName name="CRAREHACTI_HPNBPLACESRRDANN0\Id_CR_SF_">'Type EHPAD_SF'!$H$53</definedName>
    <definedName name="CRAREHACTI_HPPAD12HD_PRDANN0\FINESS_ET">'EHPAD-PUV-AJ-HT'!$G$22</definedName>
    <definedName name="CRAREHACTI_HPPAD12HD_PRDANN0\Id_CR_SF_">'Type EHPAD_SF'!$G$22</definedName>
    <definedName name="CRAREHACTI_HPPAD12HD_RRDANM1\FINESS_ET">'EHPAD-PUV-AJ-HT'!$F$22</definedName>
    <definedName name="CRAREHACTI_HPPAD12HD_RRDANM1\Id_CR_SF_">'Type EHPAD_SF'!$F$22</definedName>
    <definedName name="CRAREHACTI_HPPAD12HD_RRDANM2\FINESS_ET">'EHPAD-PUV-AJ-HT'!$E$22</definedName>
    <definedName name="CRAREHACTI_HPPAD12HD_RRDANM2\Id_CR_SF_">'Type EHPAD_SF'!$E$22</definedName>
    <definedName name="CRAREHACTI_HPPAD12HD_RRDANM3\FINESS_ET">'EHPAD-PUV-AJ-HT'!$D$22</definedName>
    <definedName name="CRAREHACTI_HPPAD12HD_RRDANM3\Id_CR_SF_">'Type EHPAD_SF'!$D$22</definedName>
    <definedName name="CRAREHACTI_HPPAD12HD_RRDANN0\FINESS_ET">'EHPAD-PUV-AJ-HT'!$H$22</definedName>
    <definedName name="CRAREHACTI_HPPAD12HD_RRDANN0\Id_CR_SF_">'Type EHPAD_SF'!$H$22</definedName>
    <definedName name="CRAREHACTI_HPPAD34HD_PRDANN0\FINESS_ET">'EHPAD-PUV-AJ-HT'!$G$26</definedName>
    <definedName name="CRAREHACTI_HPPAD34HD_PRDANN0\Id_CR_SF_">'Type EHPAD_SF'!$G$26</definedName>
    <definedName name="CRAREHACTI_HPPAD34HD_RRDANM1\FINESS_ET">'EHPAD-PUV-AJ-HT'!$F$26</definedName>
    <definedName name="CRAREHACTI_HPPAD34HD_RRDANM1\Id_CR_SF_">'Type EHPAD_SF'!$F$26</definedName>
    <definedName name="CRAREHACTI_HPPAD34HD_RRDANM2\FINESS_ET">'EHPAD-PUV-AJ-HT'!$E$26</definedName>
    <definedName name="CRAREHACTI_HPPAD34HD_RRDANM2\Id_CR_SF_">'Type EHPAD_SF'!$E$26</definedName>
    <definedName name="CRAREHACTI_HPPAD34HD_RRDANM3\FINESS_ET">'EHPAD-PUV-AJ-HT'!$D$26</definedName>
    <definedName name="CRAREHACTI_HPPAD34HD_RRDANM3\Id_CR_SF_">'Type EHPAD_SF'!$D$26</definedName>
    <definedName name="CRAREHACTI_HPPAD34HD_RRDANN0\FINESS_ET">'EHPAD-PUV-AJ-HT'!$H$26</definedName>
    <definedName name="CRAREHACTI_HPPAD34HD_RRDANN0\Id_CR_SF_">'Type EHPAD_SF'!$H$26</definedName>
    <definedName name="CRAREHACTI_HPPAD56HD_PRDANN0\FINESS_ET">'EHPAD-PUV-AJ-HT'!$G$30</definedName>
    <definedName name="CRAREHACTI_HPPAD56HD_PRDANN0\Id_CR_SF_">'Type EHPAD_SF'!$G$30</definedName>
    <definedName name="CRAREHACTI_HPPAD56HD_RRDANM1\FINESS_ET">'EHPAD-PUV-AJ-HT'!$F$30</definedName>
    <definedName name="CRAREHACTI_HPPAD56HD_RRDANM1\Id_CR_SF_">'Type EHPAD_SF'!$F$30</definedName>
    <definedName name="CRAREHACTI_HPPAD56HD_RRDANM2\FINESS_ET">'EHPAD-PUV-AJ-HT'!$E$30</definedName>
    <definedName name="CRAREHACTI_HPPAD56HD_RRDANM2\Id_CR_SF_">'Type EHPAD_SF'!$E$30</definedName>
    <definedName name="CRAREHACTI_HPPAD56HD_RRDANM3\FINESS_ET">'EHPAD-PUV-AJ-HT'!$D$30</definedName>
    <definedName name="CRAREHACTI_HPPAD56HD_RRDANM3\Id_CR_SF_">'Type EHPAD_SF'!$D$30</definedName>
    <definedName name="CRAREHACTI_HPPAD56HD_RRDANN0\FINESS_ET">'EHPAD-PUV-AJ-HT'!$H$30</definedName>
    <definedName name="CRAREHACTI_HPPAD56HD_RRDANN0\Id_CR_SF_">'Type EHPAD_SF'!$H$30</definedName>
    <definedName name="CRAREHACTI_HPPADGIR1_PRDANN0\FINESS_ET">'EHPAD-PUV-AJ-HT'!$G$19</definedName>
    <definedName name="CRAREHACTI_HPPADGIR1_PRDANN0\Id_CR_SF_">'Type EHPAD_SF'!$G$19</definedName>
    <definedName name="CRAREHACTI_HPPADGIR1_RRDANM1\FINESS_ET">'EHPAD-PUV-AJ-HT'!$F$19</definedName>
    <definedName name="CRAREHACTI_HPPADGIR1_RRDANM1\Id_CR_SF_">'Type EHPAD_SF'!$F$19</definedName>
    <definedName name="CRAREHACTI_HPPADGIR1_RRDANM2\FINESS_ET">'EHPAD-PUV-AJ-HT'!$E$19</definedName>
    <definedName name="CRAREHACTI_HPPADGIR1_RRDANM2\Id_CR_SF_">'Type EHPAD_SF'!$E$19</definedName>
    <definedName name="CRAREHACTI_HPPADGIR1_RRDANM3\FINESS_ET">'EHPAD-PUV-AJ-HT'!$D$19</definedName>
    <definedName name="CRAREHACTI_HPPADGIR1_RRDANM3\Id_CR_SF_">'Type EHPAD_SF'!$D$19</definedName>
    <definedName name="CRAREHACTI_HPPADGIR1_RRDANN0\FINESS_ET">'EHPAD-PUV-AJ-HT'!$H$19</definedName>
    <definedName name="CRAREHACTI_HPPADGIR1_RRDANN0\Id_CR_SF_">'Type EHPAD_SF'!$H$19</definedName>
    <definedName name="CRAREHACTI_HPPADGIR2_PRDANN0\FINESS_ET">'EHPAD-PUV-AJ-HT'!$G$20</definedName>
    <definedName name="CRAREHACTI_HPPADGIR2_PRDANN0\Id_CR_SF_">'Type EHPAD_SF'!$G$20</definedName>
    <definedName name="CRAREHACTI_HPPADGIR2_RRDANM1\FINESS_ET">'EHPAD-PUV-AJ-HT'!$F$20</definedName>
    <definedName name="CRAREHACTI_HPPADGIR2_RRDANM1\Id_CR_SF_">'Type EHPAD_SF'!$F$20</definedName>
    <definedName name="CRAREHACTI_HPPADGIR2_RRDANM2\FINESS_ET">'EHPAD-PUV-AJ-HT'!$E$20</definedName>
    <definedName name="CRAREHACTI_HPPADGIR2_RRDANM2\Id_CR_SF_">'Type EHPAD_SF'!$E$20</definedName>
    <definedName name="CRAREHACTI_HPPADGIR2_RRDANM3\FINESS_ET">'EHPAD-PUV-AJ-HT'!$D$20</definedName>
    <definedName name="CRAREHACTI_HPPADGIR2_RRDANM3\Id_CR_SF_">'Type EHPAD_SF'!$D$20</definedName>
    <definedName name="CRAREHACTI_HPPADGIR2_RRDANN0\FINESS_ET">'EHPAD-PUV-AJ-HT'!$H$20</definedName>
    <definedName name="CRAREHACTI_HPPADGIR2_RRDANN0\Id_CR_SF_">'Type EHPAD_SF'!$H$20</definedName>
    <definedName name="CRAREHACTI_HPPADGIR3_PRDANN0\FINESS_ET">'EHPAD-PUV-AJ-HT'!$G$23</definedName>
    <definedName name="CRAREHACTI_HPPADGIR3_PRDANN0\Id_CR_SF_">'Type EHPAD_SF'!$G$23</definedName>
    <definedName name="CRAREHACTI_HPPADGIR3_RRDANM1\FINESS_ET">'EHPAD-PUV-AJ-HT'!$F$23</definedName>
    <definedName name="CRAREHACTI_HPPADGIR3_RRDANM1\Id_CR_SF_">'Type EHPAD_SF'!$F$23</definedName>
    <definedName name="CRAREHACTI_HPPADGIR3_RRDANM2\FINESS_ET">'EHPAD-PUV-AJ-HT'!$E$23</definedName>
    <definedName name="CRAREHACTI_HPPADGIR3_RRDANM2\Id_CR_SF_">'Type EHPAD_SF'!$E$23</definedName>
    <definedName name="CRAREHACTI_HPPADGIR3_RRDANM3\FINESS_ET">'EHPAD-PUV-AJ-HT'!$D$23</definedName>
    <definedName name="CRAREHACTI_HPPADGIR3_RRDANM3\Id_CR_SF_">'Type EHPAD_SF'!$D$23</definedName>
    <definedName name="CRAREHACTI_HPPADGIR3_RRDANN0\FINESS_ET">'EHPAD-PUV-AJ-HT'!$H$23</definedName>
    <definedName name="CRAREHACTI_HPPADGIR3_RRDANN0\Id_CR_SF_">'Type EHPAD_SF'!$H$23</definedName>
    <definedName name="CRAREHACTI_HPPADGIR4_PRDANN0\FINESS_ET">'EHPAD-PUV-AJ-HT'!$G$24</definedName>
    <definedName name="CRAREHACTI_HPPADGIR4_PRDANN0\Id_CR_SF_">'Type EHPAD_SF'!$G$24</definedName>
    <definedName name="CRAREHACTI_HPPADGIR4_RRDANM1\FINESS_ET">'EHPAD-PUV-AJ-HT'!$F$24</definedName>
    <definedName name="CRAREHACTI_HPPADGIR4_RRDANM1\Id_CR_SF_">'Type EHPAD_SF'!$F$24</definedName>
    <definedName name="CRAREHACTI_HPPADGIR4_RRDANM2\FINESS_ET">'EHPAD-PUV-AJ-HT'!$E$24</definedName>
    <definedName name="CRAREHACTI_HPPADGIR4_RRDANM2\Id_CR_SF_">'Type EHPAD_SF'!$E$24</definedName>
    <definedName name="CRAREHACTI_HPPADGIR4_RRDANM3\FINESS_ET">'EHPAD-PUV-AJ-HT'!$D$24</definedName>
    <definedName name="CRAREHACTI_HPPADGIR4_RRDANM3\Id_CR_SF_">'Type EHPAD_SF'!$D$24</definedName>
    <definedName name="CRAREHACTI_HPPADGIR4_RRDANN0\FINESS_ET">'EHPAD-PUV-AJ-HT'!$H$24</definedName>
    <definedName name="CRAREHACTI_HPPADGIR4_RRDANN0\Id_CR_SF_">'Type EHPAD_SF'!$H$24</definedName>
    <definedName name="CRAREHACTI_HPPADGIR5_PRDANN0\FINESS_ET">'EHPAD-PUV-AJ-HT'!$G$27</definedName>
    <definedName name="CRAREHACTI_HPPADGIR5_PRDANN0\Id_CR_SF_">'Type EHPAD_SF'!$G$27</definedName>
    <definedName name="CRAREHACTI_HPPADGIR5_RRDANM1\FINESS_ET">'EHPAD-PUV-AJ-HT'!$F$27</definedName>
    <definedName name="CRAREHACTI_HPPADGIR5_RRDANM1\Id_CR_SF_">'Type EHPAD_SF'!$F$27</definedName>
    <definedName name="CRAREHACTI_HPPADGIR5_RRDANM2\FINESS_ET">'EHPAD-PUV-AJ-HT'!$E$27</definedName>
    <definedName name="CRAREHACTI_HPPADGIR5_RRDANM2\Id_CR_SF_">'Type EHPAD_SF'!$E$27</definedName>
    <definedName name="CRAREHACTI_HPPADGIR5_RRDANM3\FINESS_ET">'EHPAD-PUV-AJ-HT'!$D$27</definedName>
    <definedName name="CRAREHACTI_HPPADGIR5_RRDANM3\Id_CR_SF_">'Type EHPAD_SF'!$D$27</definedName>
    <definedName name="CRAREHACTI_HPPADGIR5_RRDANN0\FINESS_ET">'EHPAD-PUV-AJ-HT'!$H$27</definedName>
    <definedName name="CRAREHACTI_HPPADGIR5_RRDANN0\Id_CR_SF_">'Type EHPAD_SF'!$H$27</definedName>
    <definedName name="CRAREHACTI_HPPADGIR6_PRDANN0\FINESS_ET">'EHPAD-PUV-AJ-HT'!$G$28</definedName>
    <definedName name="CRAREHACTI_HPPADGIR6_PRDANN0\Id_CR_SF_">'Type EHPAD_SF'!$G$28</definedName>
    <definedName name="CRAREHACTI_HPPADGIR6_RRDANM1\FINESS_ET">'EHPAD-PUV-AJ-HT'!$F$28</definedName>
    <definedName name="CRAREHACTI_HPPADGIR6_RRDANM1\Id_CR_SF_">'Type EHPAD_SF'!$F$28</definedName>
    <definedName name="CRAREHACTI_HPPADGIR6_RRDANM2\FINESS_ET">'EHPAD-PUV-AJ-HT'!$E$28</definedName>
    <definedName name="CRAREHACTI_HPPADGIR6_RRDANM2\Id_CR_SF_">'Type EHPAD_SF'!$E$28</definedName>
    <definedName name="CRAREHACTI_HPPADGIR6_RRDANM3\FINESS_ET">'EHPAD-PUV-AJ-HT'!$D$28</definedName>
    <definedName name="CRAREHACTI_HPPADGIR6_RRDANM3\Id_CR_SF_">'Type EHPAD_SF'!$D$28</definedName>
    <definedName name="CRAREHACTI_HPPADGIR6_RRDANN0\FINESS_ET">'EHPAD-PUV-AJ-HT'!$H$28</definedName>
    <definedName name="CRAREHACTI_HPPADGIR6_RRDANN0\Id_CR_SF_">'Type EHPAD_SF'!$H$28</definedName>
    <definedName name="CRAREHACTI_HPPADM60__PRDANN0\FINESS_ET">'EHPAD-PUV-AJ-HT'!$G$32</definedName>
    <definedName name="CRAREHACTI_HPPADM60__PRDANN0\Id_CR_SF_">'Type EHPAD_SF'!$G$32</definedName>
    <definedName name="CRAREHACTI_HPPADM60__RRDANM1\FINESS_ET">'EHPAD-PUV-AJ-HT'!$F$32</definedName>
    <definedName name="CRAREHACTI_HPPADM60__RRDANM1\Id_CR_SF_">'Type EHPAD_SF'!$F$32</definedName>
    <definedName name="CRAREHACTI_HPPADM60__RRDANM2\FINESS_ET">'EHPAD-PUV-AJ-HT'!$E$32</definedName>
    <definedName name="CRAREHACTI_HPPADM60__RRDANM2\Id_CR_SF_">'Type EHPAD_SF'!$E$32</definedName>
    <definedName name="CRAREHACTI_HPPADM60__RRDANM3\FINESS_ET">'EHPAD-PUV-AJ-HT'!$D$32</definedName>
    <definedName name="CRAREHACTI_HPPADM60__RRDANM3\Id_CR_SF_">'Type EHPAD_SF'!$D$32</definedName>
    <definedName name="CRAREHACTI_HPPADM60__RRDANN0\FINESS_ET">'EHPAD-PUV-AJ-HT'!$H$32</definedName>
    <definedName name="CRAREHACTI_HPPADM60__RRDANN0\Id_CR_SF_">'Type EHPAD_SF'!$H$32</definedName>
    <definedName name="CRAREHACTI_HTABSM72__PRDANN0\FINESS_ET">'EHPAD-PUV-AJ-HT'!$M$85</definedName>
    <definedName name="CRAREHACTI_HTABSM72__PRDANN0\Id_CR_SF_">'Type EHPAD_SF'!$M$85</definedName>
    <definedName name="CRAREHACTI_HTABSM72__RRDANM1\FINESS_ET">'EHPAD-PUV-AJ-HT'!$K$85</definedName>
    <definedName name="CRAREHACTI_HTABSM72__RRDANM1\Id_CR_SF_">'Type EHPAD_SF'!$K$85</definedName>
    <definedName name="CRAREHACTI_HTABSM72__RRDANM2\FINESS_ET">'EHPAD-PUV-AJ-HT'!$J$85</definedName>
    <definedName name="CRAREHACTI_HTABSM72__RRDANM2\Id_CR_SF_">'Type EHPAD_SF'!$J$85</definedName>
    <definedName name="CRAREHACTI_HTABSM72__RRDANM3\FINESS_ET">'EHPAD-PUV-AJ-HT'!$I$85</definedName>
    <definedName name="CRAREHACTI_HTABSM72__RRDANM3\Id_CR_SF_">'Type EHPAD_SF'!$I$85</definedName>
    <definedName name="CRAREHACTI_HTABSM72__RRDANN0\FINESS_ET">'EHPAD-PUV-AJ-HT'!$N$85</definedName>
    <definedName name="CRAREHACTI_HTABSM72__RRDANN0\Id_CR_SF_">'Type EHPAD_SF'!$N$85</definedName>
    <definedName name="CRAREHACTI_HTABSP72__PRDANN0\FINESS_ET">'EHPAD-PUV-AJ-HT'!$M$95</definedName>
    <definedName name="CRAREHACTI_HTABSP72__PRDANN0\Id_CR_SF_">'Type EHPAD_SF'!$M$95</definedName>
    <definedName name="CRAREHACTI_HTABSP72__RRDANM1\FINESS_ET">'EHPAD-PUV-AJ-HT'!$K$95</definedName>
    <definedName name="CRAREHACTI_HTABSP72__RRDANM1\Id_CR_SF_">'Type EHPAD_SF'!$K$95</definedName>
    <definedName name="CRAREHACTI_HTABSP72__RRDANM2\FINESS_ET">'EHPAD-PUV-AJ-HT'!$J$95</definedName>
    <definedName name="CRAREHACTI_HTABSP72__RRDANM2\Id_CR_SF_">'Type EHPAD_SF'!$J$95</definedName>
    <definedName name="CRAREHACTI_HTABSP72__RRDANM3\FINESS_ET">'EHPAD-PUV-AJ-HT'!$I$95</definedName>
    <definedName name="CRAREHACTI_HTABSP72__RRDANM3\Id_CR_SF_">'Type EHPAD_SF'!$I$95</definedName>
    <definedName name="CRAREHACTI_HTABSP72__RRDANN0\FINESS_ET">'EHPAD-PUV-AJ-HT'!$N$95</definedName>
    <definedName name="CRAREHACTI_HTABSP72__RRDANN0\Id_CR_SF_">'Type EHPAD_SF'!$N$95</definedName>
    <definedName name="CRAREHACTI_HTCAPINSHT___ANN0\FINESS_ET">'EHPAD-PUV-AJ-HT'!$G$8</definedName>
    <definedName name="CRAREHACTI_HTCAPINSHT___ANN0\Id_CR_SF_">'Type EHPAD_SF'!$G$8</definedName>
    <definedName name="CRAREHACTI_HTHOSPM72_PRDANN0\FINESS_ET">'EHPAD-PUV-AJ-HT'!$M$86</definedName>
    <definedName name="CRAREHACTI_HTHOSPM72_PRDANN0\Id_CR_SF_">'Type EHPAD_SF'!$M$86</definedName>
    <definedName name="CRAREHACTI_HTHOSPM72_RRDANM1\FINESS_ET">'EHPAD-PUV-AJ-HT'!$K$86</definedName>
    <definedName name="CRAREHACTI_HTHOSPM72_RRDANM1\Id_CR_SF_">'Type EHPAD_SF'!$K$86</definedName>
    <definedName name="CRAREHACTI_HTHOSPM72_RRDANM2\FINESS_ET">'EHPAD-PUV-AJ-HT'!$J$86</definedName>
    <definedName name="CRAREHACTI_HTHOSPM72_RRDANM2\Id_CR_SF_">'Type EHPAD_SF'!$J$86</definedName>
    <definedName name="CRAREHACTI_HTHOSPM72_RRDANM3\FINESS_ET">'EHPAD-PUV-AJ-HT'!$I$86</definedName>
    <definedName name="CRAREHACTI_HTHOSPM72_RRDANM3\Id_CR_SF_">'Type EHPAD_SF'!$I$86</definedName>
    <definedName name="CRAREHACTI_HTHOSPM72_RRDANN0\FINESS_ET">'EHPAD-PUV-AJ-HT'!$N$86</definedName>
    <definedName name="CRAREHACTI_HTHOSPM72_RRDANN0\Id_CR_SF_">'Type EHPAD_SF'!$N$86</definedName>
    <definedName name="CRAREHACTI_HTHOSPP72_PRDANN0\FINESS_ET">'EHPAD-PUV-AJ-HT'!$M$96</definedName>
    <definedName name="CRAREHACTI_HTHOSPP72_PRDANN0\Id_CR_SF_">'Type EHPAD_SF'!$M$96</definedName>
    <definedName name="CRAREHACTI_HTHOSPP72_RRDANM1\FINESS_ET">'EHPAD-PUV-AJ-HT'!$K$96</definedName>
    <definedName name="CRAREHACTI_HTHOSPP72_RRDANM1\Id_CR_SF_">'Type EHPAD_SF'!$K$96</definedName>
    <definedName name="CRAREHACTI_HTHOSPP72_RRDANM2\FINESS_ET">'EHPAD-PUV-AJ-HT'!$J$96</definedName>
    <definedName name="CRAREHACTI_HTHOSPP72_RRDANM2\Id_CR_SF_">'Type EHPAD_SF'!$J$96</definedName>
    <definedName name="CRAREHACTI_HTHOSPP72_RRDANM3\FINESS_ET">'EHPAD-PUV-AJ-HT'!$I$96</definedName>
    <definedName name="CRAREHACTI_HTHOSPP72_RRDANM3\Id_CR_SF_">'Type EHPAD_SF'!$I$96</definedName>
    <definedName name="CRAREHACTI_HTHOSPP72_RRDANN0\FINESS_ET">'EHPAD-PUV-AJ-HT'!$N$96</definedName>
    <definedName name="CRAREHACTI_HTHOSPP72_RRDANN0\Id_CR_SF_">'Type EHPAD_SF'!$N$96</definedName>
    <definedName name="CRAREHACTI_HTJOUR12HDPRDANN0\FINESS_ET">'EHPAD-PUV-AJ-HT'!$M$73</definedName>
    <definedName name="CRAREHACTI_HTJOUR12HDPRDANN0\Id_CR_SF_">'Type EHPAD_SF'!$M$73</definedName>
    <definedName name="CRAREHACTI_HTJOUR12HDRRDANM1\FINESS_ET">'EHPAD-PUV-AJ-HT'!$K$73</definedName>
    <definedName name="CRAREHACTI_HTJOUR12HDRRDANM1\Id_CR_SF_">'Type EHPAD_SF'!$K$73</definedName>
    <definedName name="CRAREHACTI_HTJOUR12HDRRDANM2\FINESS_ET">'EHPAD-PUV-AJ-HT'!$J$73</definedName>
    <definedName name="CRAREHACTI_HTJOUR12HDRRDANM2\Id_CR_SF_">'Type EHPAD_SF'!$J$73</definedName>
    <definedName name="CRAREHACTI_HTJOUR12HDRRDANM3\FINESS_ET">'EHPAD-PUV-AJ-HT'!$I$73</definedName>
    <definedName name="CRAREHACTI_HTJOUR12HDRRDANM3\Id_CR_SF_">'Type EHPAD_SF'!$I$73</definedName>
    <definedName name="CRAREHACTI_HTJOUR12HDRRDANN0\FINESS_ET">'EHPAD-PUV-AJ-HT'!$N$73</definedName>
    <definedName name="CRAREHACTI_HTJOUR12HDRRDANN0\Id_CR_SF_">'Type EHPAD_SF'!$N$73</definedName>
    <definedName name="CRAREHACTI_HTJOUR34HDPRDANN0\FINESS_ET">'EHPAD-PUV-AJ-HT'!$M$77</definedName>
    <definedName name="CRAREHACTI_HTJOUR34HDPRDANN0\Id_CR_SF_">'Type EHPAD_SF'!$M$77</definedName>
    <definedName name="CRAREHACTI_HTJOUR34HDRRDANM1\FINESS_ET">'EHPAD-PUV-AJ-HT'!$K$77</definedName>
    <definedName name="CRAREHACTI_HTJOUR34HDRRDANM1\Id_CR_SF_">'Type EHPAD_SF'!$K$77</definedName>
    <definedName name="CRAREHACTI_HTJOUR34HDRRDANM2\FINESS_ET">'EHPAD-PUV-AJ-HT'!$J$77</definedName>
    <definedName name="CRAREHACTI_HTJOUR34HDRRDANM2\Id_CR_SF_">'Type EHPAD_SF'!$J$77</definedName>
    <definedName name="CRAREHACTI_HTJOUR34HDRRDANM3\FINESS_ET">'EHPAD-PUV-AJ-HT'!$I$77</definedName>
    <definedName name="CRAREHACTI_HTJOUR34HDRRDANM3\Id_CR_SF_">'Type EHPAD_SF'!$I$77</definedName>
    <definedName name="CRAREHACTI_HTJOUR34HDRRDANN0\FINESS_ET">'EHPAD-PUV-AJ-HT'!$N$77</definedName>
    <definedName name="CRAREHACTI_HTJOUR34HDRRDANN0\Id_CR_SF_">'Type EHPAD_SF'!$N$77</definedName>
    <definedName name="CRAREHACTI_HTJOUR56HDPRDANN0\FINESS_ET">'EHPAD-PUV-AJ-HT'!$M$81</definedName>
    <definedName name="CRAREHACTI_HTJOUR56HDPRDANN0\Id_CR_SF_">'Type EHPAD_SF'!$M$81</definedName>
    <definedName name="CRAREHACTI_HTJOUR56HDRRDANM1\FINESS_ET">'EHPAD-PUV-AJ-HT'!$K$81</definedName>
    <definedName name="CRAREHACTI_HTJOUR56HDRRDANM1\Id_CR_SF_">'Type EHPAD_SF'!$K$81</definedName>
    <definedName name="CRAREHACTI_HTJOUR56HDRRDANM2\FINESS_ET">'EHPAD-PUV-AJ-HT'!$J$81</definedName>
    <definedName name="CRAREHACTI_HTJOUR56HDRRDANM2\Id_CR_SF_">'Type EHPAD_SF'!$J$81</definedName>
    <definedName name="CRAREHACTI_HTJOUR56HDRRDANM3\FINESS_ET">'EHPAD-PUV-AJ-HT'!$I$81</definedName>
    <definedName name="CRAREHACTI_HTJOUR56HDRRDANM3\Id_CR_SF_">'Type EHPAD_SF'!$I$81</definedName>
    <definedName name="CRAREHACTI_HTJOUR56HDRRDANN0\FINESS_ET">'EHPAD-PUV-AJ-HT'!$N$81</definedName>
    <definedName name="CRAREHACTI_HTJOUR56HDRRDANN0\Id_CR_SF_">'Type EHPAD_SF'!$N$81</definedName>
    <definedName name="CRAREHACTI_HTJOURGIR1PRDANN0\FINESS_ET">'EHPAD-PUV-AJ-HT'!$M$70</definedName>
    <definedName name="CRAREHACTI_HTJOURGIR1PRDANN0\Id_CR_SF_">'Type EHPAD_SF'!$M$70</definedName>
    <definedName name="CRAREHACTI_HTJOURGIR1RRDANM1\FINESS_ET">'EHPAD-PUV-AJ-HT'!$K$70</definedName>
    <definedName name="CRAREHACTI_HTJOURGIR1RRDANM1\Id_CR_SF_">'Type EHPAD_SF'!$K$70</definedName>
    <definedName name="CRAREHACTI_HTJOURGIR1RRDANM2\FINESS_ET">'EHPAD-PUV-AJ-HT'!$J$70</definedName>
    <definedName name="CRAREHACTI_HTJOURGIR1RRDANM2\Id_CR_SF_">'Type EHPAD_SF'!$J$70</definedName>
    <definedName name="CRAREHACTI_HTJOURGIR1RRDANM3\FINESS_ET">'EHPAD-PUV-AJ-HT'!$I$70</definedName>
    <definedName name="CRAREHACTI_HTJOURGIR1RRDANM3\Id_CR_SF_">'Type EHPAD_SF'!$I$70</definedName>
    <definedName name="CRAREHACTI_HTJOURGIR1RRDANN0\FINESS_ET">'EHPAD-PUV-AJ-HT'!$N$70</definedName>
    <definedName name="CRAREHACTI_HTJOURGIR1RRDANN0\Id_CR_SF_">'Type EHPAD_SF'!$N$70</definedName>
    <definedName name="CRAREHACTI_HTJOURGIR2PRDANN0\FINESS_ET">'EHPAD-PUV-AJ-HT'!$M$71</definedName>
    <definedName name="CRAREHACTI_HTJOURGIR2PRDANN0\Id_CR_SF_">'Type EHPAD_SF'!$M$71</definedName>
    <definedName name="CRAREHACTI_HTJOURGIR2RRDANM1\FINESS_ET">'EHPAD-PUV-AJ-HT'!$K$71</definedName>
    <definedName name="CRAREHACTI_HTJOURGIR2RRDANM1\Id_CR_SF_">'Type EHPAD_SF'!$K$71</definedName>
    <definedName name="CRAREHACTI_HTJOURGIR2RRDANM2\FINESS_ET">'EHPAD-PUV-AJ-HT'!$J$71</definedName>
    <definedName name="CRAREHACTI_HTJOURGIR2RRDANM2\Id_CR_SF_">'Type EHPAD_SF'!$J$71</definedName>
    <definedName name="CRAREHACTI_HTJOURGIR2RRDANM3\FINESS_ET">'EHPAD-PUV-AJ-HT'!$I$71</definedName>
    <definedName name="CRAREHACTI_HTJOURGIR2RRDANM3\Id_CR_SF_">'Type EHPAD_SF'!$I$71</definedName>
    <definedName name="CRAREHACTI_HTJOURGIR2RRDANN0\FINESS_ET">'EHPAD-PUV-AJ-HT'!$N$71</definedName>
    <definedName name="CRAREHACTI_HTJOURGIR2RRDANN0\Id_CR_SF_">'Type EHPAD_SF'!$N$71</definedName>
    <definedName name="CRAREHACTI_HTJOURGIR3PRDANN0\FINESS_ET">'EHPAD-PUV-AJ-HT'!$M$74</definedName>
    <definedName name="CRAREHACTI_HTJOURGIR3PRDANN0\Id_CR_SF_">'Type EHPAD_SF'!$M$74</definedName>
    <definedName name="CRAREHACTI_HTJOURGIR3RRDANM1\FINESS_ET">'EHPAD-PUV-AJ-HT'!$K$74</definedName>
    <definedName name="CRAREHACTI_HTJOURGIR3RRDANM1\Id_CR_SF_">'Type EHPAD_SF'!$K$74</definedName>
    <definedName name="CRAREHACTI_HTJOURGIR3RRDANM2\FINESS_ET">'EHPAD-PUV-AJ-HT'!$J$74</definedName>
    <definedName name="CRAREHACTI_HTJOURGIR3RRDANM2\Id_CR_SF_">'Type EHPAD_SF'!$J$74</definedName>
    <definedName name="CRAREHACTI_HTJOURGIR3RRDANM3\FINESS_ET">'EHPAD-PUV-AJ-HT'!$I$74</definedName>
    <definedName name="CRAREHACTI_HTJOURGIR3RRDANM3\Id_CR_SF_">'Type EHPAD_SF'!$I$74</definedName>
    <definedName name="CRAREHACTI_HTJOURGIR3RRDANN0\FINESS_ET">'EHPAD-PUV-AJ-HT'!$N$74</definedName>
    <definedName name="CRAREHACTI_HTJOURGIR3RRDANN0\Id_CR_SF_">'Type EHPAD_SF'!$N$74</definedName>
    <definedName name="CRAREHACTI_HTJOURGIR4PRDANN0\FINESS_ET">'EHPAD-PUV-AJ-HT'!$M$75</definedName>
    <definedName name="CRAREHACTI_HTJOURGIR4PRDANN0\Id_CR_SF_">'Type EHPAD_SF'!$M$75</definedName>
    <definedName name="CRAREHACTI_HTJOURGIR4RRDANM1\FINESS_ET">'EHPAD-PUV-AJ-HT'!$K$75</definedName>
    <definedName name="CRAREHACTI_HTJOURGIR4RRDANM1\Id_CR_SF_">'Type EHPAD_SF'!$K$75</definedName>
    <definedName name="CRAREHACTI_HTJOURGIR4RRDANM2\FINESS_ET">'EHPAD-PUV-AJ-HT'!$J$75</definedName>
    <definedName name="CRAREHACTI_HTJOURGIR4RRDANM2\Id_CR_SF_">'Type EHPAD_SF'!$J$75</definedName>
    <definedName name="CRAREHACTI_HTJOURGIR4RRDANM3\FINESS_ET">'EHPAD-PUV-AJ-HT'!$I$75</definedName>
    <definedName name="CRAREHACTI_HTJOURGIR4RRDANM3\Id_CR_SF_">'Type EHPAD_SF'!$I$75</definedName>
    <definedName name="CRAREHACTI_HTJOURGIR4RRDANN0\FINESS_ET">'EHPAD-PUV-AJ-HT'!$N$75</definedName>
    <definedName name="CRAREHACTI_HTJOURGIR4RRDANN0\Id_CR_SF_">'Type EHPAD_SF'!$N$75</definedName>
    <definedName name="CRAREHACTI_HTJOURGIR5PRDANN0\FINESS_ET">'EHPAD-PUV-AJ-HT'!$M$78</definedName>
    <definedName name="CRAREHACTI_HTJOURGIR5PRDANN0\Id_CR_SF_">'Type EHPAD_SF'!$M$78</definedName>
    <definedName name="CRAREHACTI_HTJOURGIR5RRDANM1\FINESS_ET">'EHPAD-PUV-AJ-HT'!$K$78</definedName>
    <definedName name="CRAREHACTI_HTJOURGIR5RRDANM1\Id_CR_SF_">'Type EHPAD_SF'!$K$78</definedName>
    <definedName name="CRAREHACTI_HTJOURGIR5RRDANM2\FINESS_ET">'EHPAD-PUV-AJ-HT'!$J$78</definedName>
    <definedName name="CRAREHACTI_HTJOURGIR5RRDANM2\Id_CR_SF_">'Type EHPAD_SF'!$J$78</definedName>
    <definedName name="CRAREHACTI_HTJOURGIR5RRDANM3\FINESS_ET">'EHPAD-PUV-AJ-HT'!$I$78</definedName>
    <definedName name="CRAREHACTI_HTJOURGIR5RRDANM3\Id_CR_SF_">'Type EHPAD_SF'!$I$78</definedName>
    <definedName name="CRAREHACTI_HTJOURGIR5RRDANN0\FINESS_ET">'EHPAD-PUV-AJ-HT'!$N$78</definedName>
    <definedName name="CRAREHACTI_HTJOURGIR5RRDANN0\Id_CR_SF_">'Type EHPAD_SF'!$N$78</definedName>
    <definedName name="CRAREHACTI_HTJOURGIR6PRDANN0\FINESS_ET">'EHPAD-PUV-AJ-HT'!$M$79</definedName>
    <definedName name="CRAREHACTI_HTJOURGIR6PRDANN0\Id_CR_SF_">'Type EHPAD_SF'!$M$79</definedName>
    <definedName name="CRAREHACTI_HTJOURGIR6RRDANM1\FINESS_ET">'EHPAD-PUV-AJ-HT'!$K$79</definedName>
    <definedName name="CRAREHACTI_HTJOURGIR6RRDANM1\Id_CR_SF_">'Type EHPAD_SF'!$K$79</definedName>
    <definedName name="CRAREHACTI_HTJOURGIR6RRDANM2\FINESS_ET">'EHPAD-PUV-AJ-HT'!$J$79</definedName>
    <definedName name="CRAREHACTI_HTJOURGIR6RRDANM2\Id_CR_SF_">'Type EHPAD_SF'!$J$79</definedName>
    <definedName name="CRAREHACTI_HTJOURGIR6RRDANM3\FINESS_ET">'EHPAD-PUV-AJ-HT'!$I$79</definedName>
    <definedName name="CRAREHACTI_HTJOURGIR6RRDANM3\Id_CR_SF_">'Type EHPAD_SF'!$I$79</definedName>
    <definedName name="CRAREHACTI_HTJOURGIR6RRDANN0\FINESS_ET">'EHPAD-PUV-AJ-HT'!$N$79</definedName>
    <definedName name="CRAREHACTI_HTJOURGIR6RRDANN0\Id_CR_SF_">'Type EHPAD_SF'!$N$79</definedName>
    <definedName name="CRAREHACTI_HTJOURM60_PRDANN0\FINESS_ET">'EHPAD-PUV-AJ-HT'!$M$83</definedName>
    <definedName name="CRAREHACTI_HTJOURM60_PRDANN0\Id_CR_SF_">'Type EHPAD_SF'!$M$83</definedName>
    <definedName name="CRAREHACTI_HTJOURM60_RRDANM1\FINESS_ET">'EHPAD-PUV-AJ-HT'!$K$83</definedName>
    <definedName name="CRAREHACTI_HTJOURM60_RRDANM1\Id_CR_SF_">'Type EHPAD_SF'!$K$83</definedName>
    <definedName name="CRAREHACTI_HTJOURM60_RRDANM2\FINESS_ET">'EHPAD-PUV-AJ-HT'!$J$83</definedName>
    <definedName name="CRAREHACTI_HTJOURM60_RRDANM2\Id_CR_SF_">'Type EHPAD_SF'!$J$83</definedName>
    <definedName name="CRAREHACTI_HTJOURM60_RRDANM3\FINESS_ET">'EHPAD-PUV-AJ-HT'!$I$83</definedName>
    <definedName name="CRAREHACTI_HTJOURM60_RRDANM3\Id_CR_SF_">'Type EHPAD_SF'!$I$83</definedName>
    <definedName name="CRAREHACTI_HTJOURM60_RRDANN0\FINESS_ET">'EHPAD-PUV-AJ-HT'!$N$83</definedName>
    <definedName name="CRAREHACTI_HTJOURM60_RRDANN0\Id_CR_SF_">'Type EHPAD_SF'!$N$83</definedName>
    <definedName name="CRAREHACTI_HTJOUROUV_RRDANN0\FINESS_ET">'EHPAD-PUV-AJ-HT'!$D$111</definedName>
    <definedName name="CRAREHACTI_HTJOUROUV_RRDANN0\Id_CR_SF_">'Type EHPAD_SF'!$D$111</definedName>
    <definedName name="CRAREHACTI_HTNBPLACESRRDANM1\FINESS_ET">'EHPAD-PUV-AJ-HT'!$G$104</definedName>
    <definedName name="CRAREHACTI_HTNBPLACESRRDANM1\Id_CR_SF_">'Type EHPAD_SF'!$G$104</definedName>
    <definedName name="CRAREHACTI_HTNBPLACESRRDANM2\FINESS_ET">'EHPAD-PUV-AJ-HT'!$F$104</definedName>
    <definedName name="CRAREHACTI_HTNBPLACESRRDANM2\Id_CR_SF_">'Type EHPAD_SF'!$F$104</definedName>
    <definedName name="CRAREHACTI_HTNBPLACESRRDANM3\FINESS_ET">'EHPAD-PUV-AJ-HT'!$E$104</definedName>
    <definedName name="CRAREHACTI_HTNBPLACESRRDANM3\Id_CR_SF_">'Type EHPAD_SF'!$E$104</definedName>
    <definedName name="CRAREHACTI_HTNBPLACESRRDANM4\FINESS_ET">'EHPAD-PUV-AJ-HT'!$D$104</definedName>
    <definedName name="CRAREHACTI_HTNBPLACESRRDANM4\Id_CR_SF_">'Type EHPAD_SF'!$D$104</definedName>
    <definedName name="CRAREHACTI_HTNBPLACESRRDANN0\FINESS_ET">'EHPAD-PUV-AJ-HT'!$H$104</definedName>
    <definedName name="CRAREHACTI_HTNBPLACESRRDANN0\Id_CR_SF_">'Type EHPAD_SF'!$H$104</definedName>
    <definedName name="CRAREHACTI_HTPAD12HD_PRDANN0\FINESS_ET">'EHPAD-PUV-AJ-HT'!$G$73</definedName>
    <definedName name="CRAREHACTI_HTPAD12HD_PRDANN0\Id_CR_SF_">'Type EHPAD_SF'!$G$73</definedName>
    <definedName name="CRAREHACTI_HTPAD12HD_RRDANM1\FINESS_ET">'EHPAD-PUV-AJ-HT'!$F$73</definedName>
    <definedName name="CRAREHACTI_HTPAD12HD_RRDANM1\Id_CR_SF_">'Type EHPAD_SF'!$F$73</definedName>
    <definedName name="CRAREHACTI_HTPAD12HD_RRDANM2\FINESS_ET">'EHPAD-PUV-AJ-HT'!$E$73</definedName>
    <definedName name="CRAREHACTI_HTPAD12HD_RRDANM2\Id_CR_SF_">'Type EHPAD_SF'!$E$73</definedName>
    <definedName name="CRAREHACTI_HTPAD12HD_RRDANM3\FINESS_ET">'EHPAD-PUV-AJ-HT'!$D$73</definedName>
    <definedName name="CRAREHACTI_HTPAD12HD_RRDANM3\Id_CR_SF_">'Type EHPAD_SF'!$D$73</definedName>
    <definedName name="CRAREHACTI_HTPAD12HD_RRDANN0\FINESS_ET">'EHPAD-PUV-AJ-HT'!$H$73</definedName>
    <definedName name="CRAREHACTI_HTPAD12HD_RRDANN0\Id_CR_SF_">'Type EHPAD_SF'!$H$73</definedName>
    <definedName name="CRAREHACTI_HTPAD34HD_PRDANN0\FINESS_ET">'EHPAD-PUV-AJ-HT'!$G$77</definedName>
    <definedName name="CRAREHACTI_HTPAD34HD_PRDANN0\Id_CR_SF_">'Type EHPAD_SF'!$G$77</definedName>
    <definedName name="CRAREHACTI_HTPAD34HD_RRDANM1\FINESS_ET">'EHPAD-PUV-AJ-HT'!$F$77</definedName>
    <definedName name="CRAREHACTI_HTPAD34HD_RRDANM1\Id_CR_SF_">'Type EHPAD_SF'!$F$77</definedName>
    <definedName name="CRAREHACTI_HTPAD34HD_RRDANM2\FINESS_ET">'EHPAD-PUV-AJ-HT'!$E$77</definedName>
    <definedName name="CRAREHACTI_HTPAD34HD_RRDANM2\Id_CR_SF_">'Type EHPAD_SF'!$E$77</definedName>
    <definedName name="CRAREHACTI_HTPAD34HD_RRDANM3\FINESS_ET">'EHPAD-PUV-AJ-HT'!$D$77</definedName>
    <definedName name="CRAREHACTI_HTPAD34HD_RRDANM3\Id_CR_SF_">'Type EHPAD_SF'!$D$77</definedName>
    <definedName name="CRAREHACTI_HTPAD34HD_RRDANN0\FINESS_ET">'EHPAD-PUV-AJ-HT'!$H$77</definedName>
    <definedName name="CRAREHACTI_HTPAD34HD_RRDANN0\Id_CR_SF_">'Type EHPAD_SF'!$H$77</definedName>
    <definedName name="CRAREHACTI_HTPAD56HD_PRDANN0\FINESS_ET">'EHPAD-PUV-AJ-HT'!$G$81</definedName>
    <definedName name="CRAREHACTI_HTPAD56HD_PRDANN0\Id_CR_SF_">'Type EHPAD_SF'!$G$81</definedName>
    <definedName name="CRAREHACTI_HTPAD56HD_RRDANM1\FINESS_ET">'EHPAD-PUV-AJ-HT'!$F$81</definedName>
    <definedName name="CRAREHACTI_HTPAD56HD_RRDANM1\Id_CR_SF_">'Type EHPAD_SF'!$F$81</definedName>
    <definedName name="CRAREHACTI_HTPAD56HD_RRDANM2\FINESS_ET">'EHPAD-PUV-AJ-HT'!$E$81</definedName>
    <definedName name="CRAREHACTI_HTPAD56HD_RRDANM2\Id_CR_SF_">'Type EHPAD_SF'!$E$81</definedName>
    <definedName name="CRAREHACTI_HTPAD56HD_RRDANM3\FINESS_ET">'EHPAD-PUV-AJ-HT'!$D$81</definedName>
    <definedName name="CRAREHACTI_HTPAD56HD_RRDANM3\Id_CR_SF_">'Type EHPAD_SF'!$D$81</definedName>
    <definedName name="CRAREHACTI_HTPAD56HD_RRDANN0\FINESS_ET">'EHPAD-PUV-AJ-HT'!$H$81</definedName>
    <definedName name="CRAREHACTI_HTPAD56HD_RRDANN0\Id_CR_SF_">'Type EHPAD_SF'!$H$81</definedName>
    <definedName name="CRAREHACTI_HTPADGIR1_PRDANN0\FINESS_ET">'EHPAD-PUV-AJ-HT'!$G$70</definedName>
    <definedName name="CRAREHACTI_HTPADGIR1_PRDANN0\Id_CR_SF_">'Type EHPAD_SF'!$G$70</definedName>
    <definedName name="CRAREHACTI_HTPADGIR1_RRDANM1\FINESS_ET">'EHPAD-PUV-AJ-HT'!$F$70</definedName>
    <definedName name="CRAREHACTI_HTPADGIR1_RRDANM1\Id_CR_SF_">'Type EHPAD_SF'!$F$70</definedName>
    <definedName name="CRAREHACTI_HTPADGIR1_RRDANM2\FINESS_ET">'EHPAD-PUV-AJ-HT'!$E$70</definedName>
    <definedName name="CRAREHACTI_HTPADGIR1_RRDANM2\Id_CR_SF_">'Type EHPAD_SF'!$E$70</definedName>
    <definedName name="CRAREHACTI_HTPADGIR1_RRDANM3\FINESS_ET">'EHPAD-PUV-AJ-HT'!$D$70</definedName>
    <definedName name="CRAREHACTI_HTPADGIR1_RRDANM3\Id_CR_SF_">'Type EHPAD_SF'!$D$70</definedName>
    <definedName name="CRAREHACTI_HTPADGIR1_RRDANN0\FINESS_ET">'EHPAD-PUV-AJ-HT'!$H$70</definedName>
    <definedName name="CRAREHACTI_HTPADGIR1_RRDANN0\Id_CR_SF_">'Type EHPAD_SF'!$H$70</definedName>
    <definedName name="CRAREHACTI_HTPADGIR2_PRDANN0\FINESS_ET">'EHPAD-PUV-AJ-HT'!$G$71</definedName>
    <definedName name="CRAREHACTI_HTPADGIR2_PRDANN0\Id_CR_SF_">'Type EHPAD_SF'!$G$71</definedName>
    <definedName name="CRAREHACTI_HTPADGIR2_RRDANM1\FINESS_ET">'EHPAD-PUV-AJ-HT'!$F$71</definedName>
    <definedName name="CRAREHACTI_HTPADGIR2_RRDANM1\Id_CR_SF_">'Type EHPAD_SF'!$F$71</definedName>
    <definedName name="CRAREHACTI_HTPADGIR2_RRDANM2\FINESS_ET">'EHPAD-PUV-AJ-HT'!$E$71</definedName>
    <definedName name="CRAREHACTI_HTPADGIR2_RRDANM2\Id_CR_SF_">'Type EHPAD_SF'!$E$71</definedName>
    <definedName name="CRAREHACTI_HTPADGIR2_RRDANM3\FINESS_ET">'EHPAD-PUV-AJ-HT'!$D$71</definedName>
    <definedName name="CRAREHACTI_HTPADGIR2_RRDANM3\Id_CR_SF_">'Type EHPAD_SF'!$D$71</definedName>
    <definedName name="CRAREHACTI_HTPADGIR2_RRDANN0\FINESS_ET">'EHPAD-PUV-AJ-HT'!$H$71</definedName>
    <definedName name="CRAREHACTI_HTPADGIR2_RRDANN0\Id_CR_SF_">'Type EHPAD_SF'!$H$71</definedName>
    <definedName name="CRAREHACTI_HTPADGIR3_PRDANN0\FINESS_ET">'EHPAD-PUV-AJ-HT'!$G$74</definedName>
    <definedName name="CRAREHACTI_HTPADGIR3_PRDANN0\Id_CR_SF_">'Type EHPAD_SF'!$G$74</definedName>
    <definedName name="CRAREHACTI_HTPADGIR3_RRDANM1\FINESS_ET">'EHPAD-PUV-AJ-HT'!$F$74</definedName>
    <definedName name="CRAREHACTI_HTPADGIR3_RRDANM1\Id_CR_SF_">'Type EHPAD_SF'!$F$74</definedName>
    <definedName name="CRAREHACTI_HTPADGIR3_RRDANM2\FINESS_ET">'EHPAD-PUV-AJ-HT'!$E$74</definedName>
    <definedName name="CRAREHACTI_HTPADGIR3_RRDANM2\Id_CR_SF_">'Type EHPAD_SF'!$E$74</definedName>
    <definedName name="CRAREHACTI_HTPADGIR3_RRDANM3\FINESS_ET">'EHPAD-PUV-AJ-HT'!$D$74</definedName>
    <definedName name="CRAREHACTI_HTPADGIR3_RRDANM3\Id_CR_SF_">'Type EHPAD_SF'!$D$74</definedName>
    <definedName name="CRAREHACTI_HTPADGIR3_RRDANN0\FINESS_ET">'EHPAD-PUV-AJ-HT'!$H$74</definedName>
    <definedName name="CRAREHACTI_HTPADGIR3_RRDANN0\Id_CR_SF_">'Type EHPAD_SF'!$H$74</definedName>
    <definedName name="CRAREHACTI_HTPADGIR4_PRDANN0\FINESS_ET">'EHPAD-PUV-AJ-HT'!$G$75</definedName>
    <definedName name="CRAREHACTI_HTPADGIR4_PRDANN0\Id_CR_SF_">'Type EHPAD_SF'!$G$75</definedName>
    <definedName name="CRAREHACTI_HTPADGIR4_RRDANM1\FINESS_ET">'EHPAD-PUV-AJ-HT'!$F$75</definedName>
    <definedName name="CRAREHACTI_HTPADGIR4_RRDANM1\Id_CR_SF_">'Type EHPAD_SF'!$F$75</definedName>
    <definedName name="CRAREHACTI_HTPADGIR4_RRDANM2\FINESS_ET">'EHPAD-PUV-AJ-HT'!$E$75</definedName>
    <definedName name="CRAREHACTI_HTPADGIR4_RRDANM2\Id_CR_SF_">'Type EHPAD_SF'!$E$75</definedName>
    <definedName name="CRAREHACTI_HTPADGIR4_RRDANM3\FINESS_ET">'EHPAD-PUV-AJ-HT'!$D$75</definedName>
    <definedName name="CRAREHACTI_HTPADGIR4_RRDANM3\Id_CR_SF_">'Type EHPAD_SF'!$D$75</definedName>
    <definedName name="CRAREHACTI_HTPADGIR4_RRDANN0\FINESS_ET">'EHPAD-PUV-AJ-HT'!$H$75</definedName>
    <definedName name="CRAREHACTI_HTPADGIR4_RRDANN0\Id_CR_SF_">'Type EHPAD_SF'!$H$75</definedName>
    <definedName name="CRAREHACTI_HTPADGIR5_PRDANN0\FINESS_ET">'EHPAD-PUV-AJ-HT'!$G$78</definedName>
    <definedName name="CRAREHACTI_HTPADGIR5_PRDANN0\Id_CR_SF_">'Type EHPAD_SF'!$G$78</definedName>
    <definedName name="CRAREHACTI_HTPADGIR5_RRDANM1\FINESS_ET">'EHPAD-PUV-AJ-HT'!$F$78</definedName>
    <definedName name="CRAREHACTI_HTPADGIR5_RRDANM1\Id_CR_SF_">'Type EHPAD_SF'!$F$78</definedName>
    <definedName name="CRAREHACTI_HTPADGIR5_RRDANM2\FINESS_ET">'EHPAD-PUV-AJ-HT'!$E$78</definedName>
    <definedName name="CRAREHACTI_HTPADGIR5_RRDANM2\Id_CR_SF_">'Type EHPAD_SF'!$E$78</definedName>
    <definedName name="CRAREHACTI_HTPADGIR5_RRDANM3\FINESS_ET">'EHPAD-PUV-AJ-HT'!$D$78</definedName>
    <definedName name="CRAREHACTI_HTPADGIR5_RRDANM3\Id_CR_SF_">'Type EHPAD_SF'!$D$78</definedName>
    <definedName name="CRAREHACTI_HTPADGIR5_RRDANN0\FINESS_ET">'EHPAD-PUV-AJ-HT'!$H$78</definedName>
    <definedName name="CRAREHACTI_HTPADGIR5_RRDANN0\Id_CR_SF_">'Type EHPAD_SF'!$H$78</definedName>
    <definedName name="CRAREHACTI_HTPADGIR6_PRDANN0\FINESS_ET">'EHPAD-PUV-AJ-HT'!$G$79</definedName>
    <definedName name="CRAREHACTI_HTPADGIR6_PRDANN0\Id_CR_SF_">'Type EHPAD_SF'!$G$79</definedName>
    <definedName name="CRAREHACTI_HTPADGIR6_RRDANM1\FINESS_ET">'EHPAD-PUV-AJ-HT'!$F$79</definedName>
    <definedName name="CRAREHACTI_HTPADGIR6_RRDANM1\Id_CR_SF_">'Type EHPAD_SF'!$F$79</definedName>
    <definedName name="CRAREHACTI_HTPADGIR6_RRDANM2\FINESS_ET">'EHPAD-PUV-AJ-HT'!$E$79</definedName>
    <definedName name="CRAREHACTI_HTPADGIR6_RRDANM2\Id_CR_SF_">'Type EHPAD_SF'!$E$79</definedName>
    <definedName name="CRAREHACTI_HTPADGIR6_RRDANM3\FINESS_ET">'EHPAD-PUV-AJ-HT'!$D$79</definedName>
    <definedName name="CRAREHACTI_HTPADGIR6_RRDANM3\Id_CR_SF_">'Type EHPAD_SF'!$D$79</definedName>
    <definedName name="CRAREHACTI_HTPADGIR6_RRDANN0\FINESS_ET">'EHPAD-PUV-AJ-HT'!$H$79</definedName>
    <definedName name="CRAREHACTI_HTPADGIR6_RRDANN0\Id_CR_SF_">'Type EHPAD_SF'!$H$79</definedName>
    <definedName name="CRAREHACTI_HTPADM60__PRDANN0\FINESS_ET">'EHPAD-PUV-AJ-HT'!$G$83</definedName>
    <definedName name="CRAREHACTI_HTPADM60__PRDANN0\Id_CR_SF_">'Type EHPAD_SF'!$G$83</definedName>
    <definedName name="CRAREHACTI_HTPADM60__RRDANM1\FINESS_ET">'EHPAD-PUV-AJ-HT'!$F$83</definedName>
    <definedName name="CRAREHACTI_HTPADM60__RRDANM1\Id_CR_SF_">'Type EHPAD_SF'!$F$83</definedName>
    <definedName name="CRAREHACTI_HTPADM60__RRDANM2\FINESS_ET">'EHPAD-PUV-AJ-HT'!$E$83</definedName>
    <definedName name="CRAREHACTI_HTPADM60__RRDANM2\Id_CR_SF_">'Type EHPAD_SF'!$E$83</definedName>
    <definedName name="CRAREHACTI_HTPADM60__RRDANM3\FINESS_ET">'EHPAD-PUV-AJ-HT'!$D$83</definedName>
    <definedName name="CRAREHACTI_HTPADM60__RRDANM3\Id_CR_SF_">'Type EHPAD_SF'!$D$83</definedName>
    <definedName name="CRAREHACTI_HTPADM60__RRDANN0\FINESS_ET">'EHPAD-PUV-AJ-HT'!$H$83</definedName>
    <definedName name="CRAREHACTI_HTPADM60__RRDANN0\Id_CR_SF_">'Type EHPAD_SF'!$H$83</definedName>
    <definedName name="CRARL2ACTI___MNTTARIFRRDANN0\FINESS_ET">'Activité L.242-4 CASF'!$D$27</definedName>
    <definedName name="CRARL2ACTI_A1CAPAINST___ANN0\FINESS_ET">'Activité L.242-4 CASF'!$F$8</definedName>
    <definedName name="CRARL2ACTI_A1JP20OC__PRDANN0\FINESS_ET">'Activité L.242-4 CASF'!$D$20</definedName>
    <definedName name="CRARL2ACTI_A1JP20OC__RRDANN0\FINESS_ET">'Activité L.242-4 CASF'!$J$20</definedName>
    <definedName name="CRARL2ACTI_A1JP20OF__PRDANN0\FINESS_ET">'Activité L.242-4 CASF'!$G$20</definedName>
    <definedName name="CRARL2ACTI_A1JP20OF__RRDANN0\FINESS_ET">'Activité L.242-4 CASF'!$M$20</definedName>
    <definedName name="CRARL2ACTI_A1JP20OFAMPRDANN0\FINESS_ET">'Activité L.242-4 CASF'!$F$20</definedName>
    <definedName name="CRARL2ACTI_A1JP20OFAMRRDANN0\FINESS_ET">'Activité L.242-4 CASF'!$L$20</definedName>
    <definedName name="CRARL2ACTI_A1JP20OM__PRDANN0\FINESS_ET">'Activité L.242-4 CASF'!$E$20</definedName>
    <definedName name="CRARL2ACTI_A1JP20OM__RRDANN0\FINESS_ET">'Activité L.242-4 CASF'!$K$20</definedName>
    <definedName name="CRARL2ACTI_A2CAPAINST___ANN0\FINESS_ET">'Activité L.242-4 CASF'!$G$8</definedName>
    <definedName name="CRARL2ACTI_A2JP20OC__PRDANN0\FINESS_ET">'Activité L.242-4 CASF'!$D$21</definedName>
    <definedName name="CRARL2ACTI_A2JP20OC__RRDANN0\FINESS_ET">'Activité L.242-4 CASF'!$J$21</definedName>
    <definedName name="CRARL2ACTI_A2JP20OF__PRDANN0\FINESS_ET">'Activité L.242-4 CASF'!$G$21</definedName>
    <definedName name="CRARL2ACTI_A2JP20OF__RRDANN0\FINESS_ET">'Activité L.242-4 CASF'!$M$21</definedName>
    <definedName name="CRARL2ACTI_A2JP20OFAMPRDANN0\FINESS_ET">'Activité L.242-4 CASF'!$F$21</definedName>
    <definedName name="CRARL2ACTI_A2JP20OFAMRRDANN0\FINESS_ET">'Activité L.242-4 CASF'!$L$21</definedName>
    <definedName name="CRARL2ACTI_A2JP20OM__PRDANN0\FINESS_ET">'Activité L.242-4 CASF'!$E$21</definedName>
    <definedName name="CRARL2ACTI_A2JP20OM__RRDANN0\FINESS_ET">'Activité L.242-4 CASF'!$K$21</definedName>
    <definedName name="CRARL2ACTI_A3CAPAINST___ANN0\FINESS_ET">'Activité L.242-4 CASF'!$H$8</definedName>
    <definedName name="CRARL2ACTI_A3JP20OC__PRDANN0\FINESS_ET">'Activité L.242-4 CASF'!$D$22</definedName>
    <definedName name="CRARL2ACTI_A3JP20OC__RRDANN0\FINESS_ET">'Activité L.242-4 CASF'!$J$22</definedName>
    <definedName name="CRARL2ACTI_A3JP20OF__PRDANN0\FINESS_ET">'Activité L.242-4 CASF'!$G$22</definedName>
    <definedName name="CRARL2ACTI_A3JP20OF__RRDANN0\FINESS_ET">'Activité L.242-4 CASF'!$M$22</definedName>
    <definedName name="CRARL2ACTI_A3JP20OFAMPRDANN0\FINESS_ET">'Activité L.242-4 CASF'!$F$22</definedName>
    <definedName name="CRARL2ACTI_A3JP20OFAMRRDANN0\FINESS_ET">'Activité L.242-4 CASF'!$L$22</definedName>
    <definedName name="CRARL2ACTI_A3JP20OM__PRDANN0\FINESS_ET">'Activité L.242-4 CASF'!$E$22</definedName>
    <definedName name="CRARL2ACTI_A3JP20OM__RRDANN0\FINESS_ET">'Activité L.242-4 CASF'!$K$22</definedName>
    <definedName name="CRARL2ACTI_EXCAPAINST___ANN0\FINESS_ET">'Activité L.242-4 CASF'!$C$8</definedName>
    <definedName name="CRARL2ACTI_EXJP20OC__PRDANN0\FINESS_ET">'Activité L.242-4 CASF'!$D$17</definedName>
    <definedName name="CRARL2ACTI_EXJP20OC__RRDANN0\FINESS_ET">'Activité L.242-4 CASF'!$J$17</definedName>
    <definedName name="CRARL2ACTI_EXJP20OF__PRDANN0\FINESS_ET">'Activité L.242-4 CASF'!$G$17</definedName>
    <definedName name="CRARL2ACTI_EXJP20OF__RRDANN0\FINESS_ET">'Activité L.242-4 CASF'!$M$17</definedName>
    <definedName name="CRARL2ACTI_EXJP20OFAMPRDANN0\FINESS_ET">'Activité L.242-4 CASF'!$F$17</definedName>
    <definedName name="CRARL2ACTI_EXJP20OFAMRRDANN0\FINESS_ET">'Activité L.242-4 CASF'!$L$17</definedName>
    <definedName name="CRARL2ACTI_EXJP20OM__PRDANN0\FINESS_ET">'Activité L.242-4 CASF'!$E$17</definedName>
    <definedName name="CRARL2ACTI_EXJP20OM__RRDANN0\FINESS_ET">'Activité L.242-4 CASF'!$K$17</definedName>
    <definedName name="CRARL2ACTI_INCAPAINST___ANN0\FINESS_ET">'Activité L.242-4 CASF'!$E$8</definedName>
    <definedName name="CRARL2ACTI_INJP20OC__PRDANN0\FINESS_ET">'Activité L.242-4 CASF'!$D$19</definedName>
    <definedName name="CRARL2ACTI_INJP20OC__RRDANN0\FINESS_ET">'Activité L.242-4 CASF'!$J$19</definedName>
    <definedName name="CRARL2ACTI_INJP20OF__PRDANN0\FINESS_ET">'Activité L.242-4 CASF'!$G$19</definedName>
    <definedName name="CRARL2ACTI_INJP20OF__RRDANN0\FINESS_ET">'Activité L.242-4 CASF'!$M$19</definedName>
    <definedName name="CRARL2ACTI_INJP20OFAMPRDANN0\FINESS_ET">'Activité L.242-4 CASF'!$F$19</definedName>
    <definedName name="CRARL2ACTI_INJP20OFAMRRDANN0\FINESS_ET">'Activité L.242-4 CASF'!$L$19</definedName>
    <definedName name="CRARL2ACTI_INJP20OM__PRDANN0\FINESS_ET">'Activité L.242-4 CASF'!$E$19</definedName>
    <definedName name="CRARL2ACTI_INJP20OM__RRDANN0\FINESS_ET">'Activité L.242-4 CASF'!$K$19</definedName>
    <definedName name="CRARL2ACTI_SICAPAINST___ANN0\FINESS_ET">'Activité L.242-4 CASF'!$D$8</definedName>
    <definedName name="CRARL2ACTI_SIJP20OC__PRDANN0\FINESS_ET">'Activité L.242-4 CASF'!$D$18</definedName>
    <definedName name="CRARL2ACTI_SIJP20OC__RRDANN0\FINESS_ET">'Activité L.242-4 CASF'!$J$18</definedName>
    <definedName name="CRARL2ACTI_SIJP20OF__PRDANN0\FINESS_ET">'Activité L.242-4 CASF'!$G$18</definedName>
    <definedName name="CRARL2ACTI_SIJP20OF__RRDANN0\FINESS_ET">'Activité L.242-4 CASF'!$M$18</definedName>
    <definedName name="CRARL2ACTI_SIJP20OFAMPRDANN0\FINESS_ET">'Activité L.242-4 CASF'!$F$18</definedName>
    <definedName name="CRARL2ACTI_SIJP20OFAMRRDANN0\FINESS_ET">'Activité L.242-4 CASF'!$L$18</definedName>
    <definedName name="CRARL2ACTI_SIJP20OM__PRDANN0\FINESS_ET">'Activité L.242-4 CASF'!$E$18</definedName>
    <definedName name="CRARL2ACTI_SIJP20OM__RRDANN0\FINESS_ET">'Activité L.242-4 CASF'!$K$18</definedName>
    <definedName name="CRARPHACTI_A1CAPAINST___ANN0\FINESS_ET">'Activité autres ESSMS'!$F$8</definedName>
    <definedName name="CRARPHACTI_A1CAPAINST___ANN0\Id_CR_SF_">'Autres ESSMS_SF'!$F$8</definedName>
    <definedName name="CRARPHACTI_A1JOURTHEOPRDANN0\FINESS_ET">'Activité autres ESSMS'!$D$19</definedName>
    <definedName name="CRARPHACTI_A1JOURTHEOPRDANN0\Id_CR_SF_">'Autres ESSMS_SF'!$D$19</definedName>
    <definedName name="CRARPHACTI_A1NBJOUR__PRDANN0\FINESS_ET">'Activité autres ESSMS'!$E$19</definedName>
    <definedName name="CRARPHACTI_A1NBJOUR__PRDANN0\Id_CR_SF_">'Autres ESSMS_SF'!$E$19</definedName>
    <definedName name="CRARPHACTI_A1NBJOUR__RRDANM1\FINESS_ET">'Activité autres ESSMS'!$E$36</definedName>
    <definedName name="CRARPHACTI_A1NBJOUR__RRDANM1\Id_CR_SF_">'Autres ESSMS_SF'!$E$36</definedName>
    <definedName name="CRARPHACTI_A1NBJOUR__RRDANM2\FINESS_ET">'Activité autres ESSMS'!$D$36</definedName>
    <definedName name="CRARPHACTI_A1NBJOUR__RRDANM2\Id_CR_SF_">'Autres ESSMS_SF'!$D$36</definedName>
    <definedName name="CRARPHACTI_A1NBJOUR__RRDANN0\FINESS_ET">'Activité autres ESSMS'!$F$19</definedName>
    <definedName name="CRARPHACTI_A1NBJOUR__RRDANN0\Id_CR_SF_">'Autres ESSMS_SF'!$F$19</definedName>
    <definedName name="CRARPHACTI_A2CAPAINST___ANN0\FINESS_ET">'Activité autres ESSMS'!$G$8</definedName>
    <definedName name="CRARPHACTI_A2CAPAINST___ANN0\Id_CR_SF_">'Autres ESSMS_SF'!$G$8</definedName>
    <definedName name="CRARPHACTI_A2JOURTHEOPRDANN0\FINESS_ET">'Activité autres ESSMS'!$D$20</definedName>
    <definedName name="CRARPHACTI_A2JOURTHEOPRDANN0\Id_CR_SF_">'Autres ESSMS_SF'!$D$20</definedName>
    <definedName name="CRARPHACTI_A2NBJOUR__PRDANN0\FINESS_ET">'Activité autres ESSMS'!$E$20</definedName>
    <definedName name="CRARPHACTI_A2NBJOUR__PRDANN0\Id_CR_SF_">'Autres ESSMS_SF'!$E$20</definedName>
    <definedName name="CRARPHACTI_A2NBJOUR__RRDANM1\FINESS_ET">'Activité autres ESSMS'!$E$37</definedName>
    <definedName name="CRARPHACTI_A2NBJOUR__RRDANM1\Id_CR_SF_">'Autres ESSMS_SF'!$E$37</definedName>
    <definedName name="CRARPHACTI_A2NBJOUR__RRDANM2\FINESS_ET">'Activité autres ESSMS'!$D$37</definedName>
    <definedName name="CRARPHACTI_A2NBJOUR__RRDANM2\Id_CR_SF_">'Autres ESSMS_SF'!$D$37</definedName>
    <definedName name="CRARPHACTI_A2NBJOUR__RRDANN0\FINESS_ET">'Activité autres ESSMS'!$F$20</definedName>
    <definedName name="CRARPHACTI_A2NBJOUR__RRDANN0\Id_CR_SF_">'Autres ESSMS_SF'!$F$20</definedName>
    <definedName name="CRARPHACTI_A3CAPAINST___ANN0\FINESS_ET">'Activité autres ESSMS'!$H$8</definedName>
    <definedName name="CRARPHACTI_A3CAPAINST___ANN0\Id_CR_SF_">'Autres ESSMS_SF'!$H$8</definedName>
    <definedName name="CRARPHACTI_A3JOURTHEOPRDANN0\FINESS_ET">'Activité autres ESSMS'!$D$21</definedName>
    <definedName name="CRARPHACTI_A3JOURTHEOPRDANN0\Id_CR_SF_">'Autres ESSMS_SF'!$D$21</definedName>
    <definedName name="CRARPHACTI_A3NBJOUR__PRDANN0\FINESS_ET">'Activité autres ESSMS'!$E$21</definedName>
    <definedName name="CRARPHACTI_A3NBJOUR__PRDANN0\Id_CR_SF_">'Autres ESSMS_SF'!$E$21</definedName>
    <definedName name="CRARPHACTI_A3NBJOUR__RRDANM1\FINESS_ET">'Activité autres ESSMS'!$E$38</definedName>
    <definedName name="CRARPHACTI_A3NBJOUR__RRDANM1\Id_CR_SF_">'Autres ESSMS_SF'!$E$38</definedName>
    <definedName name="CRARPHACTI_A3NBJOUR__RRDANM2\FINESS_ET">'Activité autres ESSMS'!$D$38</definedName>
    <definedName name="CRARPHACTI_A3NBJOUR__RRDANM2\Id_CR_SF_">'Autres ESSMS_SF'!$D$38</definedName>
    <definedName name="CRARPHACTI_A3NBJOUR__RRDANN0\FINESS_ET">'Activité autres ESSMS'!$F$21</definedName>
    <definedName name="CRARPHACTI_A3NBJOUR__RRDANN0\Id_CR_SF_">'Autres ESSMS_SF'!$F$21</definedName>
    <definedName name="CRARPHACTI_EXCAPAINST___ANN0\FINESS_ET">'Activité autres ESSMS'!$C$8</definedName>
    <definedName name="CRARPHACTI_EXCAPAINST___ANN0\Id_CR_SF_">'Autres ESSMS_SF'!$C$8</definedName>
    <definedName name="CRARPHACTI_EXJOURTHEOPRDANN0\FINESS_ET">'Activité autres ESSMS'!$D$16</definedName>
    <definedName name="CRARPHACTI_EXJOURTHEOPRDANN0\Id_CR_SF_">'Autres ESSMS_SF'!$D$16</definedName>
    <definedName name="CRARPHACTI_EXNBJOUR__PRDANN0\FINESS_ET">'Activité autres ESSMS'!$E$16</definedName>
    <definedName name="CRARPHACTI_EXNBJOUR__PRDANN0\Id_CR_SF_">'Autres ESSMS_SF'!$E$16</definedName>
    <definedName name="CRARPHACTI_EXNBJOUR__RRDANM1\FINESS_ET">'Activité autres ESSMS'!$E$33</definedName>
    <definedName name="CRARPHACTI_EXNBJOUR__RRDANM1\Id_CR_SF_">'Autres ESSMS_SF'!$E$33</definedName>
    <definedName name="CRARPHACTI_EXNBJOUR__RRDANM2\FINESS_ET">'Activité autres ESSMS'!$D$33</definedName>
    <definedName name="CRARPHACTI_EXNBJOUR__RRDANM2\Id_CR_SF_">'Autres ESSMS_SF'!$D$33</definedName>
    <definedName name="CRARPHACTI_EXNBJOUR__RRDANN0\FINESS_ET">'Activité autres ESSMS'!$F$16</definedName>
    <definedName name="CRARPHACTI_EXNBJOUR__RRDANN0\Id_CR_SF_">'Autres ESSMS_SF'!$F$16</definedName>
    <definedName name="CRARPHACTI_INCAPAINST___ANN0\FINESS_ET">'Activité autres ESSMS'!$E$8</definedName>
    <definedName name="CRARPHACTI_INCAPAINST___ANN0\Id_CR_SF_">'Autres ESSMS_SF'!$E$8</definedName>
    <definedName name="CRARPHACTI_INJOURTHEOPRDANN0\FINESS_ET">'Activité autres ESSMS'!$D$18</definedName>
    <definedName name="CRARPHACTI_INJOURTHEOPRDANN0\Id_CR_SF_">'Autres ESSMS_SF'!$D$18</definedName>
    <definedName name="CRARPHACTI_INNBJOUR__PRDANN0\FINESS_ET">'Activité autres ESSMS'!$E$18</definedName>
    <definedName name="CRARPHACTI_INNBJOUR__PRDANN0\Id_CR_SF_">'Autres ESSMS_SF'!$E$18</definedName>
    <definedName name="CRARPHACTI_INNBJOUR__RRDANM1\FINESS_ET">'Activité autres ESSMS'!$E$35</definedName>
    <definedName name="CRARPHACTI_INNBJOUR__RRDANM1\Id_CR_SF_">'Autres ESSMS_SF'!$E$35</definedName>
    <definedName name="CRARPHACTI_INNBJOUR__RRDANM2\FINESS_ET">'Activité autres ESSMS'!$D$35</definedName>
    <definedName name="CRARPHACTI_INNBJOUR__RRDANM2\Id_CR_SF_">'Autres ESSMS_SF'!$D$35</definedName>
    <definedName name="CRARPHACTI_INNBJOUR__RRDANN0\FINESS_ET">'Activité autres ESSMS'!$F$18</definedName>
    <definedName name="CRARPHACTI_INNBJOUR__RRDANN0\Id_CR_SF_">'Autres ESSMS_SF'!$F$18</definedName>
    <definedName name="CRARPHACTI_SICAPAINST___ANN0\FINESS_ET">'Activité autres ESSMS'!$D$8</definedName>
    <definedName name="CRARPHACTI_SICAPAINST___ANN0\Id_CR_SF_">'Autres ESSMS_SF'!$D$8</definedName>
    <definedName name="CRARPHACTI_SIJOURTHEOPRDANN0\FINESS_ET">'Activité autres ESSMS'!$D$17</definedName>
    <definedName name="CRARPHACTI_SIJOURTHEOPRDANN0\Id_CR_SF_">'Autres ESSMS_SF'!$D$17</definedName>
    <definedName name="CRARPHACTI_SINBJOUR__PRDANN0\FINESS_ET">'Activité autres ESSMS'!$E$17</definedName>
    <definedName name="CRARPHACTI_SINBJOUR__PRDANN0\Id_CR_SF_">'Autres ESSMS_SF'!$E$17</definedName>
    <definedName name="CRARPHACTI_SINBJOUR__RRDANM1\FINESS_ET">'Activité autres ESSMS'!$E$34</definedName>
    <definedName name="CRARPHACTI_SINBJOUR__RRDANM1\Id_CR_SF_">'Autres ESSMS_SF'!$E$34</definedName>
    <definedName name="CRARPHACTI_SINBJOUR__RRDANM2\FINESS_ET">'Activité autres ESSMS'!$D$34</definedName>
    <definedName name="CRARPHACTI_SINBJOUR__RRDANM2\Id_CR_SF_">'Autres ESSMS_SF'!$D$34</definedName>
    <definedName name="CRARPHACTI_SINBJOUR__RRDANN0\FINESS_ET">'Activité autres ESSMS'!$F$17</definedName>
    <definedName name="CRARPHACTI_SINBJOUR__RRDANN0\Id_CR_SF_">'Autres ESSMS_SF'!$F$17</definedName>
  </definedNames>
  <calcPr fullCalcOnLoad="1"/>
</workbook>
</file>

<file path=xl/sharedStrings.xml><?xml version="1.0" encoding="utf-8"?>
<sst xmlns="http://schemas.openxmlformats.org/spreadsheetml/2006/main" count="743" uniqueCount="234">
  <si>
    <t>Adresse :</t>
  </si>
  <si>
    <t>Date de la dernière autorisation :</t>
  </si>
  <si>
    <t>Organisme gestionnaire :</t>
  </si>
  <si>
    <t>Groupes iso-ressources</t>
  </si>
  <si>
    <t>Nombre de résidents</t>
  </si>
  <si>
    <t>N-2</t>
  </si>
  <si>
    <t>Nombre de résidents classés en GIR 1</t>
  </si>
  <si>
    <t>Nombre de résidents classés en GIR 2</t>
  </si>
  <si>
    <t>Nombre de résidents classés en GIR 3</t>
  </si>
  <si>
    <t>Nombre de résidents classés en GIR 4</t>
  </si>
  <si>
    <t>Nombre de résidents classés en GIR 5</t>
  </si>
  <si>
    <t>Nombre de résidents classés en GIR 6</t>
  </si>
  <si>
    <t>Sous-total résidents de plus de 60 ans</t>
  </si>
  <si>
    <t>Nombre de résidents de moins de 60 ans</t>
  </si>
  <si>
    <t>Sous-total nombre de résidents classés dans les GIR 1 et 2</t>
  </si>
  <si>
    <t>Sous-total nombre de résidents classés dans les GIR 3 et 4</t>
  </si>
  <si>
    <t>Sous-total nombre de résidents classés dans les GIR 5 et 6</t>
  </si>
  <si>
    <t>(1)</t>
  </si>
  <si>
    <t>(2)</t>
  </si>
  <si>
    <t>(3)</t>
  </si>
  <si>
    <t>(6)</t>
  </si>
  <si>
    <t>(7)</t>
  </si>
  <si>
    <t>(8)</t>
  </si>
  <si>
    <t>TOTAL</t>
  </si>
  <si>
    <t>Externat</t>
  </si>
  <si>
    <t>Semi-internat</t>
  </si>
  <si>
    <t>Internat</t>
  </si>
  <si>
    <t>Nature</t>
  </si>
  <si>
    <t>Moyenne</t>
  </si>
  <si>
    <t>Nombre</t>
  </si>
  <si>
    <t>TOTAL en journées</t>
  </si>
  <si>
    <t>+ 20 ans orientés ESAT</t>
  </si>
  <si>
    <t>+ 20 ans orientés MAS</t>
  </si>
  <si>
    <t>+ 20 ans orientés en FAM</t>
  </si>
  <si>
    <t>+ 20 ans orientés Foyer (foyer de vie, occupation-nel, etc.)</t>
  </si>
  <si>
    <t>+ 20 ans orientés Foyer (foyer de vie, occupation- nel, etc.)</t>
  </si>
  <si>
    <t>Nombre de journées prévues et réalisées</t>
  </si>
  <si>
    <t>(de 1 à 4)</t>
  </si>
  <si>
    <t>(4)</t>
  </si>
  <si>
    <t>(de 5 à 8)</t>
  </si>
  <si>
    <t>(5)</t>
  </si>
  <si>
    <t>TOTAL N</t>
  </si>
  <si>
    <t>Rémunération des aides et employés à domicile</t>
  </si>
  <si>
    <t>Rémunération des auxiliaires de vie sociale et aides médico-psychologiques</t>
  </si>
  <si>
    <t>Frais de structure</t>
  </si>
  <si>
    <t>Activité prévisionnelle N actualisée au 31 janvier N</t>
  </si>
  <si>
    <t>Nature
(mode d'accueil)</t>
  </si>
  <si>
    <t>Taux d'occupation réalisé</t>
  </si>
  <si>
    <t>Ecart prévu / réalisé</t>
  </si>
  <si>
    <t>%</t>
  </si>
  <si>
    <t>Activité réalisée</t>
  </si>
  <si>
    <t>(4) = (3)/(1)</t>
  </si>
  <si>
    <t>(5) = (3)-(2)</t>
  </si>
  <si>
    <t>(6) = (5)/(2)</t>
  </si>
  <si>
    <t>(*): Capacité financée X amplitude d'ouverture par mode d'accueil</t>
  </si>
  <si>
    <t>Nombre prévisionnel Année N</t>
  </si>
  <si>
    <t>Nombre réalisé  Année N</t>
  </si>
  <si>
    <t>Exercice N</t>
  </si>
  <si>
    <t>Exercice N-1</t>
  </si>
  <si>
    <t>Exercice N-2</t>
  </si>
  <si>
    <t>Moyenne des trois derniers exercices</t>
  </si>
  <si>
    <t>Nombre  théorique Année N (*)</t>
  </si>
  <si>
    <t>Année N</t>
  </si>
  <si>
    <t>Données d'activité sur les trois derniers exercices</t>
  </si>
  <si>
    <t>((1)+(2)+(3))/3</t>
  </si>
  <si>
    <t>N-1</t>
  </si>
  <si>
    <t>N (prévu)</t>
  </si>
  <si>
    <t>N (réel)</t>
  </si>
  <si>
    <t>Activité réalisée N</t>
  </si>
  <si>
    <t>Activité réalisée au titre de l'année N</t>
  </si>
  <si>
    <t>N</t>
  </si>
  <si>
    <t>Exercice :</t>
  </si>
  <si>
    <t>N° FINESS (entité juridique) :</t>
  </si>
  <si>
    <t>Nom de la personne ayant qualité pour représenter l'établissement :</t>
  </si>
  <si>
    <t>Téléphone :</t>
  </si>
  <si>
    <t>Adresse de messagerie de la personne ayant qualité pour représenter l'établissement ou le service :</t>
  </si>
  <si>
    <t>Effectif du personnel</t>
  </si>
  <si>
    <t>Capacité installée Dont (à préciser) :</t>
  </si>
  <si>
    <t>HP</t>
  </si>
  <si>
    <t>dont UHR</t>
  </si>
  <si>
    <t>dont PASA</t>
  </si>
  <si>
    <t>HT</t>
  </si>
  <si>
    <t>AJ</t>
  </si>
  <si>
    <t>Semi Internat</t>
  </si>
  <si>
    <t>Autre 1</t>
  </si>
  <si>
    <t>Autre 2</t>
  </si>
  <si>
    <t>Autre 3</t>
  </si>
  <si>
    <t>Montant total des tarifs facturés aux conseils départementaux au titre de l'année N</t>
  </si>
  <si>
    <t>Rémunération du personnel d'encadrement et de coordination</t>
  </si>
  <si>
    <t>Moyenne sur les trois derniers exercices</t>
  </si>
  <si>
    <t>N-3</t>
  </si>
  <si>
    <t>Moyenne des 3 derniers exercices</t>
  </si>
  <si>
    <t>N (prévue)</t>
  </si>
  <si>
    <t>N (réelle)</t>
  </si>
  <si>
    <t>Taux d'occupa-tion N</t>
  </si>
  <si>
    <t>Ecart Activité N (réelle) / N-1</t>
  </si>
  <si>
    <t>Ecart Activité N (réelle) / N (prévue)</t>
  </si>
  <si>
    <t>En nombre de journées</t>
  </si>
  <si>
    <t>En pourcentage</t>
  </si>
  <si>
    <t>Décompte de l'activité "réelle" correspondant au nombre de journées de présence effective des résidents</t>
  </si>
  <si>
    <t>Dont résidents hors département d'implantation de l'établissement</t>
  </si>
  <si>
    <t>Nombre total de résidents / Total des journées de présence réelle</t>
  </si>
  <si>
    <t>Nombre de jours d'absence pour convenance personnelle (absences de moins de 72 heures) (1)</t>
  </si>
  <si>
    <t>Nombre de jours d'absence pour hospitalisation (absences de moins de 72 heures) (1)</t>
  </si>
  <si>
    <t>Sous-total des absences de moins de 72 heures</t>
  </si>
  <si>
    <t>Rappel du nombre de journées de présence réelle</t>
  </si>
  <si>
    <t>Total du nombre de journées de présence réelle et des absences de moins de 72 heures</t>
  </si>
  <si>
    <t>I. (Suite) - Activité prévisionnelle relative aux places d'hébergement permanent des EHPAD (et PUV bénéficiant d'une tarification ternaire)</t>
  </si>
  <si>
    <t>Nombre de jours d'absence pour convenance personnelle (absences de 72 heures et plus) (2)</t>
  </si>
  <si>
    <t>Nombre de jours d'absence pour hospitalisation (absences de 72 heures et plus) (2)</t>
  </si>
  <si>
    <t>Sous-total des absences de 72 heures et plus</t>
  </si>
  <si>
    <t>Rappel du total du nombre de journées de présence réelle</t>
  </si>
  <si>
    <t>Rappel du nombre de journées d'absence de moins de 72 heures</t>
  </si>
  <si>
    <t>Total du nombre de journées de présence réelle et des absences de plus et de moins de 72 heures</t>
  </si>
  <si>
    <t>Nombre de places</t>
  </si>
  <si>
    <t>Activité correspondante (en nombre de journées)</t>
  </si>
  <si>
    <t>N-4</t>
  </si>
  <si>
    <t xml:space="preserve">N </t>
  </si>
  <si>
    <t>Rappel de l'activité théorique (4)</t>
  </si>
  <si>
    <t>(1): Les premiers jours des absences d'une durée supérieure ou égale à 72 heures ne doivent pas être comptabilisés sur cette ligne.</t>
  </si>
  <si>
    <t>(2): Y compris les trois premiers jours des absences d'une durée supérieure ou égale à 72 heures</t>
  </si>
  <si>
    <t>(3): Pondérées par le nombre de mois d'ouverture en cas d'installation en cours d'année. (Ex.: 10  places ouvertes au 1er juillet N =  5 places comptabilisées sur l'ensemble de l'année N).</t>
  </si>
  <si>
    <t>j</t>
  </si>
  <si>
    <t>II.- Activité relative aux hébergements temporaires (activité autonome ou activité rattachée à un EHPAD)</t>
  </si>
  <si>
    <t>Le cas échéant, dupliquer le tableau ci-dessus.</t>
  </si>
  <si>
    <t>Le cas échéant, dupliquer le tableau ci-dessous.</t>
  </si>
  <si>
    <t>Nombre de bénéficiaires</t>
  </si>
  <si>
    <t>Nombre de bénéficiaires classés en GIR 1</t>
  </si>
  <si>
    <t>Dont bénéficiaires hors département d'implantation de l'établissement</t>
  </si>
  <si>
    <t>Nombre de bénéficiaires classés en GIR 2</t>
  </si>
  <si>
    <t>Nombre de bénéficiaires classés en GIR 3</t>
  </si>
  <si>
    <t>Nombre de bénéficiaires classés en GIR 4</t>
  </si>
  <si>
    <t>Nombre de bénéficiaires classés en GIR 5 et 6</t>
  </si>
  <si>
    <t>Nombre de journées d'absence de moins de 72 heures (B) (5)</t>
  </si>
  <si>
    <t>Sous-total des journées de présence réelles majorées des absences de moins de 72 heures (A)+(B)</t>
  </si>
  <si>
    <t>Nombre de journées d'absence de 72 heures et plus (C) (6)</t>
  </si>
  <si>
    <t>Total du nombre de journées de présence réelle et des absences de plus et de moins de 72 heures (A)+(B)+(C)</t>
  </si>
  <si>
    <t>(5): Les premiers jours des absences d'une durée supérieure ou égale à 72 heures ne doivent pas être comptabilisés sur cette ligne.</t>
  </si>
  <si>
    <t>(6): Y compris les trois premiers jours des absences de 72 heures et plus.</t>
  </si>
  <si>
    <t>Nombre de jours d'ouverture de l'établissement (année N) :</t>
  </si>
  <si>
    <t>Catégorie</t>
  </si>
  <si>
    <t>Capacité autorisée</t>
  </si>
  <si>
    <t>Capacité financée</t>
  </si>
  <si>
    <t>Capacité installée</t>
  </si>
  <si>
    <t>Nom de l'établissement ou du service</t>
  </si>
  <si>
    <t>Adresse</t>
  </si>
  <si>
    <t>Autres ESSMS</t>
  </si>
  <si>
    <t>Annexe 9A</t>
  </si>
  <si>
    <t>Annexe 9B</t>
  </si>
  <si>
    <t>Annexe 9B + annexe 9C</t>
  </si>
  <si>
    <t>Annexe 9B + annexe 9D</t>
  </si>
  <si>
    <t>Correspondance catégorie / modèles d'annexe</t>
  </si>
  <si>
    <t>ESSMS du 2° du I de l'article L. 312-1 (Creton)</t>
  </si>
  <si>
    <t>Liste des établissements et services relevant du périmètre de l'ERRD :</t>
  </si>
  <si>
    <t xml:space="preserve">Raison sociale : </t>
  </si>
  <si>
    <t xml:space="preserve">FINESS ET : </t>
  </si>
  <si>
    <t>Capacité installée dont (à préciser) :</t>
  </si>
  <si>
    <t>ANNEXE 9A : ACTIVITE DES ETABLISSEMENTS MENTIONNES AUX I ET II DE L'ARTICLE L. 313-12 DU CODE DE L'ACTION SOCIALE ET DES FAMILLES ET DES ACCUEILS DE JOUR AUTONOMES MENTIONNES AU 6° DU I DE L'ARTICLE L. 312-1 DU MEME CODE</t>
  </si>
  <si>
    <t>Ecart Activité N (réelle) / N-1 (réelle)</t>
  </si>
  <si>
    <t>Taux
d'occupation N</t>
  </si>
  <si>
    <t>(4): Nombre de places installées et financées x nombre de jours d'ouverture</t>
  </si>
  <si>
    <r>
      <t xml:space="preserve">Décompte des absences de </t>
    </r>
    <r>
      <rPr>
        <u val="single"/>
        <sz val="10"/>
        <rFont val="Arial"/>
        <family val="2"/>
      </rPr>
      <t>moins de 72 heures</t>
    </r>
    <r>
      <rPr>
        <sz val="10"/>
        <rFont val="Arial"/>
        <family val="2"/>
      </rPr>
      <t xml:space="preserve"> pour convenance personnelle ou hospitalisation</t>
    </r>
  </si>
  <si>
    <r>
      <t xml:space="preserve">Décompte des absences de </t>
    </r>
    <r>
      <rPr>
        <u val="single"/>
        <sz val="10"/>
        <rFont val="Arial"/>
        <family val="2"/>
      </rPr>
      <t>72 heures et plus</t>
    </r>
    <r>
      <rPr>
        <sz val="10"/>
        <rFont val="Arial"/>
        <family val="2"/>
      </rPr>
      <t xml:space="preserve"> pour convenance personnelle ou hospitalisation</t>
    </r>
  </si>
  <si>
    <t>III.- Activité relative aux accueils de jour autonomes ou rattachés à un EHPAD (dont PUV bénéficiant d'une tarification dérogatoire)</t>
  </si>
  <si>
    <t>Raison sociale :</t>
  </si>
  <si>
    <t>FINESS ET :</t>
  </si>
  <si>
    <t>Annexe 9B : Annexe relative à l’activité réalisée des établissements et services autres que les établissements mentionnés 
aux I et II de l’article L. 313-12</t>
  </si>
  <si>
    <t>Ecart 
(Nbre d'heures)</t>
  </si>
  <si>
    <t>Ecart 
(%)</t>
  </si>
  <si>
    <t>EHPAD-AJA</t>
  </si>
  <si>
    <t>Rémunération des techniciens d’intervention sociale et familiale</t>
  </si>
  <si>
    <t xml:space="preserve">Nombre d'heures servant à la répartition des charges </t>
  </si>
  <si>
    <t>II.(suite) - Activité relative aux hébergements temporaires (activité autonome ou activité rattachée à un EHPAD)</t>
  </si>
  <si>
    <t>Taux d'occupation N</t>
  </si>
  <si>
    <t>Nombre total de bénéficiaires / Total des journées de présence réelle (A)</t>
  </si>
  <si>
    <t xml:space="preserve">Effectifs en nombre d'ETP prévus au titre de l'année N </t>
  </si>
  <si>
    <t xml:space="preserve">Récapitulatif des aides contextuelles </t>
  </si>
  <si>
    <t>N° FINESS (entité juridique)</t>
  </si>
  <si>
    <t xml:space="preserve">Indiquer le n° FINESS de l'organisme gestionnaire en tant que personnalité morale. Il doit correspondre au N° FINESS EJ du dossier de dépôt sur la plateforme de collecte des ERRD. Lorsque l'ERRD est établi par une société commerciale pour le compte d'une autre société contrôlée, indiquer le n° FINESS qui a été sélectionné pour déposer le fichier sur la plateforme. </t>
  </si>
  <si>
    <t>Lignes du tableau de la page de garde</t>
  </si>
  <si>
    <t xml:space="preserve">Saisir les informations du compte de résultat principal (CRP) et/ou des comptes de résultat annexes (CRA). </t>
  </si>
  <si>
    <t>Icônes du tableau de la page de garde</t>
  </si>
  <si>
    <t xml:space="preserve">: crée les onglets correspondants selon le procédé décrit dans le "LISEZ-MOI". </t>
  </si>
  <si>
    <t>: supprime un CRA du tableau (dans la colonne C "Etablissement ou service", sélectionnez la ligne à supprimer puis cliquez sur "-").</t>
  </si>
  <si>
    <t xml:space="preserve">: modifie une saisie de n° FINESS Etablissement déjà enregistrée. Placez-vous sur la ligne dont la modification est souhaitée dans la colonne "Etablissements et services", puis cliquez sur l'icône. </t>
  </si>
  <si>
    <t>N° FINESS Etablissement</t>
  </si>
  <si>
    <t xml:space="preserve">Indiquer le n° FINESS de l'établissement, du service ou de l'activité. </t>
  </si>
  <si>
    <t xml:space="preserve">Les FINESS saisis doivent impérativement correspondre aux FINESS ET affectés au dossier sur la plateforme de collecte des ERRD. </t>
  </si>
  <si>
    <t>Dénomination du CR sans n° FINESS</t>
  </si>
  <si>
    <t>N° FINESS de rattachement</t>
  </si>
  <si>
    <t xml:space="preserve">Saisir le n° FINESS de l'établissement: service/activité auquel le budget est adossé (ESAT, AJ, etc.) </t>
  </si>
  <si>
    <t>Distinction entre capacité financée/installée</t>
  </si>
  <si>
    <t>Exemples de différence entre les deux notions : 
- Lors d'une extension, les financements peuvent être attribués avant l'installation réelle des places. 
- Lors d'opérations de travaux, des places peuvent rester volontairement inoccupées tout en étant financées.</t>
  </si>
  <si>
    <t>Identification des activités sans numéro FINESS</t>
  </si>
  <si>
    <t>Liste des établissements, services et activités sans FINESS Etablissement relevant du périmètre de l'ERRD</t>
  </si>
  <si>
    <t xml:space="preserve">Effectifs en nombre d'ETP issus du tableau des effectifs joint à l'ERRD N-1 </t>
  </si>
  <si>
    <t>categorie Page de garde</t>
  </si>
  <si>
    <t>categorie Id_CR_SF</t>
  </si>
  <si>
    <t>CR rattaché à un EHPAD-AJA</t>
  </si>
  <si>
    <t>CR rattaché à d'autres ESSMS</t>
  </si>
  <si>
    <t>Correspondance catégorie / modèle</t>
  </si>
  <si>
    <t>SAAD</t>
  </si>
  <si>
    <t>I.- Activité relative aux places d'hébergement permanent des EHPAD (dont PUV bénéficiant d'une tarification ternaire)</t>
  </si>
  <si>
    <t>Dénomination du CR sans Finess :</t>
  </si>
  <si>
    <t xml:space="preserve">N° Identifiant : </t>
  </si>
  <si>
    <t>FINESS de rattachement :</t>
  </si>
  <si>
    <t xml:space="preserve">Nombre de résidents </t>
  </si>
  <si>
    <t>Correspond au classement GIR au 31/12/N selon la coupe effectuée par le médecin coordonnateur de l'établissement</t>
  </si>
  <si>
    <t>Date dernière autorisation</t>
  </si>
  <si>
    <t xml:space="preserve">Date de génération du fichier </t>
  </si>
  <si>
    <t>S'il n'existe pas de structure d'adossement, saisir le n° FINESS Etablissement de votre choix (parmi ceux gérés par l'entité juridique) ou bien le n° FINESS de l'entité juridique, afin de le rattacher à une structure identifiée au sein du périmètre. Il est préconisé de ne pas changer le n° FINESS de rattachement d'une année sur l'autre.</t>
  </si>
  <si>
    <t xml:space="preserve">Ils doivent nécessairement relever du FINESS de l'entité juridique (sauf cas particulier des sociétés commerciales contrôlées). </t>
  </si>
  <si>
    <t>Donner un titre explicite : par exemple nom du site et structure de rattachement</t>
  </si>
  <si>
    <t>Fax :</t>
  </si>
  <si>
    <t>Annexe 9C : Tableau complémentaire relatif à l’activité réalisée des établissements et services mentionnés à l’article L. 242-4 du Code de l’action sociale et des familles</t>
  </si>
  <si>
    <t>Annexe 9D : Tableau complémentaire relatif à l’activité réalisée des services mentionnés aux articles R. 314-130 à R. 314-136 du Code de l’action sociale et des familles</t>
  </si>
  <si>
    <t>Annexes 9A à 9D : Cadre normalisé de présentation de l'annexe "Activité réalisée" prévue à l'article R. 314-232 du Code de l'action sociale et des familles</t>
  </si>
  <si>
    <t>Identifiant (*)</t>
  </si>
  <si>
    <t>(*) Veuillez saisir un identifiant de votre choix comprenant 6 caractères (sans caractères spéciaux, tirets, accents…).</t>
  </si>
  <si>
    <t>Nous vous invitons à compléter le tableau de l'onglet "Id_CR_SF" selon le même ordonnancement chaque année, afin qu'un même numéro d'identification soit toujours attribué à la même activité.</t>
  </si>
  <si>
    <t>Activité prévue au titre de l'année N</t>
  </si>
  <si>
    <t>Nombre de places (3)</t>
  </si>
  <si>
    <t>Autre 1 
(à préciser)</t>
  </si>
  <si>
    <t>Autre 2
 (à préciser)</t>
  </si>
  <si>
    <t>Autre 3
 (à préciser)</t>
  </si>
  <si>
    <t/>
  </si>
  <si>
    <t>#AERRDACT-2017-01#</t>
  </si>
  <si>
    <t>Gestionnaire</t>
  </si>
  <si>
    <t>Item</t>
  </si>
  <si>
    <t>Valeur Gestionnaire</t>
  </si>
  <si>
    <t>Référence</t>
  </si>
  <si>
    <t>Valeur Cadre</t>
  </si>
  <si>
    <t>Avis</t>
  </si>
  <si>
    <t>Cadre - version : 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</si>
</sst>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#&quot; &quot;##&quot; &quot;##&quot; &quot;##&quot; &quot;##"/>
    <numFmt numFmtId="166" formatCode="0########"/>
    <numFmt numFmtId="167" formatCode="#,##0_ ;\-#,##0\ "/>
    <numFmt numFmtId="168" formatCode="[$-40C]dddd\ d\ mmmm\ yyyy"/>
    <numFmt numFmtId="169" formatCode="0.000"/>
    <numFmt numFmtId="170" formatCode="0.0"/>
  </numFmts>
  <fonts count="6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Geneva"/>
      <family val="0"/>
    </font>
    <font>
      <strike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/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ck">
        <color theme="0"/>
      </bottom>
    </border>
    <border>
      <left style="thin">
        <color theme="0"/>
      </left>
      <right/>
      <top/>
      <bottom style="thick">
        <color theme="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791">
    <xf numFmtId="0" fontId="0" fillId="0" borderId="0" xfId="0" applyFont="1" applyAlignment="1">
      <alignment/>
    </xf>
    <xf numFmtId="0" fontId="3" fillId="33" borderId="0" xfId="54" applyFont="1" applyFill="1" applyAlignment="1">
      <alignment vertical="center"/>
      <protection/>
    </xf>
    <xf numFmtId="0" fontId="3" fillId="33" borderId="0" xfId="53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0" fontId="3" fillId="33" borderId="0" xfId="54" applyFont="1" applyFill="1" applyBorder="1">
      <alignment/>
      <protection/>
    </xf>
    <xf numFmtId="0" fontId="3" fillId="33" borderId="0" xfId="54" applyFont="1" applyFill="1">
      <alignment/>
      <protection/>
    </xf>
    <xf numFmtId="0" fontId="2" fillId="33" borderId="0" xfId="53" applyFont="1" applyFill="1" applyBorder="1" applyAlignment="1">
      <alignment horizontal="center" vertical="center"/>
      <protection/>
    </xf>
    <xf numFmtId="0" fontId="7" fillId="33" borderId="0" xfId="54" applyFont="1" applyFill="1">
      <alignment/>
      <protection/>
    </xf>
    <xf numFmtId="0" fontId="2" fillId="33" borderId="0" xfId="54" applyFont="1" applyFill="1" applyBorder="1" applyAlignment="1">
      <alignment vertical="center"/>
      <protection/>
    </xf>
    <xf numFmtId="0" fontId="3" fillId="33" borderId="0" xfId="53" applyFont="1" applyFill="1" applyAlignment="1">
      <alignment vertical="center"/>
      <protection/>
    </xf>
    <xf numFmtId="0" fontId="3" fillId="33" borderId="0" xfId="53" applyFont="1" applyFill="1">
      <alignment/>
      <protection/>
    </xf>
    <xf numFmtId="0" fontId="2" fillId="33" borderId="0" xfId="53" applyFont="1" applyFill="1" applyAlignment="1">
      <alignment vertical="center"/>
      <protection/>
    </xf>
    <xf numFmtId="0" fontId="60" fillId="33" borderId="0" xfId="53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61" fillId="34" borderId="0" xfId="0" applyFont="1" applyFill="1" applyBorder="1" applyAlignment="1" applyProtection="1">
      <alignment vertical="center"/>
      <protection/>
    </xf>
    <xf numFmtId="0" fontId="61" fillId="34" borderId="0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43" fillId="34" borderId="0" xfId="0" applyFont="1" applyFill="1" applyBorder="1" applyAlignment="1" quotePrefix="1">
      <alignment/>
    </xf>
    <xf numFmtId="0" fontId="62" fillId="34" borderId="12" xfId="0" applyFont="1" applyFill="1" applyBorder="1" applyAlignment="1">
      <alignment/>
    </xf>
    <xf numFmtId="0" fontId="0" fillId="0" borderId="0" xfId="0" applyAlignment="1">
      <alignment/>
    </xf>
    <xf numFmtId="0" fontId="2" fillId="34" borderId="0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3" fontId="3" fillId="27" borderId="13" xfId="0" applyNumberFormat="1" applyFont="1" applyFill="1" applyBorder="1" applyAlignment="1" applyProtection="1">
      <alignment horizontal="right" vertical="center" indent="1"/>
      <protection locked="0"/>
    </xf>
    <xf numFmtId="0" fontId="2" fillId="34" borderId="14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wrapText="1"/>
    </xf>
    <xf numFmtId="10" fontId="3" fillId="34" borderId="18" xfId="55" applyNumberFormat="1" applyFont="1" applyFill="1" applyBorder="1" applyAlignment="1">
      <alignment vertical="center"/>
    </xf>
    <xf numFmtId="10" fontId="3" fillId="34" borderId="19" xfId="55" applyNumberFormat="1" applyFont="1" applyFill="1" applyBorder="1" applyAlignment="1">
      <alignment/>
    </xf>
    <xf numFmtId="10" fontId="3" fillId="34" borderId="13" xfId="55" applyNumberFormat="1" applyFont="1" applyFill="1" applyBorder="1" applyAlignment="1">
      <alignment vertical="center"/>
    </xf>
    <xf numFmtId="10" fontId="3" fillId="34" borderId="20" xfId="55" applyNumberFormat="1" applyFont="1" applyFill="1" applyBorder="1" applyAlignment="1">
      <alignment/>
    </xf>
    <xf numFmtId="0" fontId="5" fillId="34" borderId="15" xfId="0" applyFont="1" applyFill="1" applyBorder="1" applyAlignment="1">
      <alignment wrapText="1"/>
    </xf>
    <xf numFmtId="10" fontId="3" fillId="34" borderId="21" xfId="55" applyNumberFormat="1" applyFont="1" applyFill="1" applyBorder="1" applyAlignment="1">
      <alignment vertical="center"/>
    </xf>
    <xf numFmtId="0" fontId="5" fillId="34" borderId="22" xfId="0" applyFont="1" applyFill="1" applyBorder="1" applyAlignment="1">
      <alignment horizontal="left" wrapText="1"/>
    </xf>
    <xf numFmtId="10" fontId="3" fillId="34" borderId="23" xfId="55" applyNumberFormat="1" applyFont="1" applyFill="1" applyBorder="1" applyAlignment="1">
      <alignment vertical="center"/>
    </xf>
    <xf numFmtId="10" fontId="2" fillId="34" borderId="24" xfId="55" applyNumberFormat="1" applyFont="1" applyFill="1" applyBorder="1" applyAlignment="1">
      <alignment vertical="center"/>
    </xf>
    <xf numFmtId="10" fontId="2" fillId="34" borderId="23" xfId="55" applyNumberFormat="1" applyFont="1" applyFill="1" applyBorder="1" applyAlignment="1">
      <alignment vertical="center"/>
    </xf>
    <xf numFmtId="10" fontId="2" fillId="34" borderId="19" xfId="55" applyNumberFormat="1" applyFont="1" applyFill="1" applyBorder="1" applyAlignment="1">
      <alignment/>
    </xf>
    <xf numFmtId="0" fontId="2" fillId="34" borderId="25" xfId="0" applyFont="1" applyFill="1" applyBorder="1" applyAlignment="1">
      <alignment wrapText="1"/>
    </xf>
    <xf numFmtId="10" fontId="2" fillId="34" borderId="18" xfId="55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4" borderId="28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41" fontId="2" fillId="34" borderId="0" xfId="0" applyNumberFormat="1" applyFont="1" applyFill="1" applyBorder="1" applyAlignment="1">
      <alignment horizontal="center" vertical="center" wrapText="1"/>
    </xf>
    <xf numFmtId="41" fontId="2" fillId="34" borderId="29" xfId="0" applyNumberFormat="1" applyFont="1" applyFill="1" applyBorder="1" applyAlignment="1">
      <alignment horizontal="center" vertical="center" wrapText="1"/>
    </xf>
    <xf numFmtId="41" fontId="4" fillId="34" borderId="29" xfId="0" applyNumberFormat="1" applyFont="1" applyFill="1" applyBorder="1" applyAlignment="1">
      <alignment horizontal="center" vertical="center" wrapText="1"/>
    </xf>
    <xf numFmtId="10" fontId="2" fillId="34" borderId="0" xfId="55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41" fontId="3" fillId="34" borderId="3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41" fontId="2" fillId="34" borderId="0" xfId="0" applyNumberFormat="1" applyFont="1" applyFill="1" applyBorder="1" applyAlignment="1">
      <alignment horizontal="left"/>
    </xf>
    <xf numFmtId="10" fontId="2" fillId="34" borderId="0" xfId="55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41" fontId="2" fillId="34" borderId="12" xfId="0" applyNumberFormat="1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0" fontId="3" fillId="34" borderId="0" xfId="53" applyFont="1" applyFill="1" applyBorder="1" applyAlignment="1">
      <alignment vertical="center"/>
      <protection/>
    </xf>
    <xf numFmtId="0" fontId="2" fillId="34" borderId="0" xfId="53" applyFont="1" applyFill="1" applyBorder="1" applyAlignment="1">
      <alignment vertical="center"/>
      <protection/>
    </xf>
    <xf numFmtId="0" fontId="2" fillId="34" borderId="0" xfId="53" applyFont="1" applyFill="1" applyBorder="1" applyAlignment="1" quotePrefix="1">
      <alignment horizontal="center" vertical="center"/>
      <protection/>
    </xf>
    <xf numFmtId="0" fontId="2" fillId="34" borderId="0" xfId="53" applyFont="1" applyFill="1" applyBorder="1" applyAlignment="1">
      <alignment horizontal="center" vertical="center"/>
      <protection/>
    </xf>
    <xf numFmtId="10" fontId="3" fillId="34" borderId="13" xfId="53" applyNumberFormat="1" applyFont="1" applyFill="1" applyBorder="1" applyAlignment="1">
      <alignment vertical="center"/>
      <protection/>
    </xf>
    <xf numFmtId="164" fontId="3" fillId="34" borderId="13" xfId="45" applyNumberFormat="1" applyFont="1" applyFill="1" applyBorder="1" applyAlignment="1">
      <alignment vertical="center"/>
    </xf>
    <xf numFmtId="164" fontId="3" fillId="34" borderId="0" xfId="53" applyNumberFormat="1" applyFont="1" applyFill="1" applyBorder="1" applyAlignment="1">
      <alignment vertical="center"/>
      <protection/>
    </xf>
    <xf numFmtId="10" fontId="3" fillId="34" borderId="0" xfId="53" applyNumberFormat="1" applyFont="1" applyFill="1" applyBorder="1" applyAlignment="1">
      <alignment vertical="center"/>
      <protection/>
    </xf>
    <xf numFmtId="164" fontId="3" fillId="34" borderId="0" xfId="45" applyNumberFormat="1" applyFont="1" applyFill="1" applyBorder="1" applyAlignment="1">
      <alignment vertical="center"/>
    </xf>
    <xf numFmtId="10" fontId="2" fillId="34" borderId="0" xfId="53" applyNumberFormat="1" applyFont="1" applyFill="1" applyBorder="1" applyAlignment="1">
      <alignment vertical="center"/>
      <protection/>
    </xf>
    <xf numFmtId="49" fontId="3" fillId="34" borderId="0" xfId="53" applyNumberFormat="1" applyFont="1" applyFill="1" applyBorder="1" applyAlignment="1">
      <alignment horizontal="center" vertical="top"/>
      <protection/>
    </xf>
    <xf numFmtId="164" fontId="2" fillId="34" borderId="0" xfId="53" applyNumberFormat="1" applyFont="1" applyFill="1" applyBorder="1" applyAlignment="1">
      <alignment vertical="center"/>
      <protection/>
    </xf>
    <xf numFmtId="0" fontId="2" fillId="34" borderId="0" xfId="53" applyFont="1" applyFill="1" applyBorder="1" applyAlignment="1">
      <alignment/>
      <protection/>
    </xf>
    <xf numFmtId="49" fontId="2" fillId="34" borderId="0" xfId="53" applyNumberFormat="1" applyFont="1" applyFill="1" applyBorder="1" applyAlignment="1">
      <alignment horizontal="center" vertical="center"/>
      <protection/>
    </xf>
    <xf numFmtId="49" fontId="2" fillId="34" borderId="0" xfId="53" applyNumberFormat="1" applyFont="1" applyFill="1" applyBorder="1" applyAlignment="1">
      <alignment horizontal="center" vertical="top"/>
      <protection/>
    </xf>
    <xf numFmtId="0" fontId="60" fillId="34" borderId="0" xfId="53" applyFont="1" applyFill="1" applyBorder="1" applyAlignment="1">
      <alignment vertical="center"/>
      <protection/>
    </xf>
    <xf numFmtId="0" fontId="45" fillId="34" borderId="0" xfId="53" applyFont="1" applyFill="1" applyBorder="1" applyAlignment="1">
      <alignment vertical="center"/>
      <protection/>
    </xf>
    <xf numFmtId="0" fontId="2" fillId="34" borderId="12" xfId="53" applyFont="1" applyFill="1" applyBorder="1" applyAlignment="1">
      <alignment vertical="center"/>
      <protection/>
    </xf>
    <xf numFmtId="0" fontId="3" fillId="34" borderId="12" xfId="53" applyFont="1" applyFill="1" applyBorder="1" applyAlignment="1">
      <alignment vertical="center"/>
      <protection/>
    </xf>
    <xf numFmtId="0" fontId="3" fillId="34" borderId="11" xfId="53" applyFont="1" applyFill="1" applyBorder="1">
      <alignment/>
      <protection/>
    </xf>
    <xf numFmtId="0" fontId="3" fillId="34" borderId="11" xfId="53" applyFont="1" applyFill="1" applyBorder="1" applyAlignment="1">
      <alignment vertical="center"/>
      <protection/>
    </xf>
    <xf numFmtId="49" fontId="3" fillId="34" borderId="11" xfId="53" applyNumberFormat="1" applyFont="1" applyFill="1" applyBorder="1" applyAlignment="1">
      <alignment horizontal="center" vertical="top"/>
      <protection/>
    </xf>
    <xf numFmtId="10" fontId="2" fillId="34" borderId="11" xfId="53" applyNumberFormat="1" applyFont="1" applyFill="1" applyBorder="1" applyAlignment="1">
      <alignment vertical="center"/>
      <protection/>
    </xf>
    <xf numFmtId="49" fontId="2" fillId="34" borderId="11" xfId="53" applyNumberFormat="1" applyFont="1" applyFill="1" applyBorder="1" applyAlignment="1">
      <alignment horizontal="center" vertical="top"/>
      <protection/>
    </xf>
    <xf numFmtId="10" fontId="3" fillId="34" borderId="11" xfId="53" applyNumberFormat="1" applyFont="1" applyFill="1" applyBorder="1" applyAlignment="1">
      <alignment vertical="center"/>
      <protection/>
    </xf>
    <xf numFmtId="0" fontId="60" fillId="34" borderId="11" xfId="53" applyFont="1" applyFill="1" applyBorder="1" applyAlignment="1">
      <alignment vertical="center"/>
      <protection/>
    </xf>
    <xf numFmtId="0" fontId="2" fillId="34" borderId="31" xfId="53" applyFont="1" applyFill="1" applyBorder="1" applyAlignment="1">
      <alignment vertical="center"/>
      <protection/>
    </xf>
    <xf numFmtId="0" fontId="63" fillId="34" borderId="0" xfId="53" applyFont="1" applyFill="1" applyBorder="1" applyAlignment="1">
      <alignment horizontal="center" wrapText="1"/>
      <protection/>
    </xf>
    <xf numFmtId="49" fontId="3" fillId="34" borderId="0" xfId="53" applyNumberFormat="1" applyFont="1" applyFill="1" applyBorder="1" applyAlignment="1">
      <alignment horizontal="center" vertical="center"/>
      <protection/>
    </xf>
    <xf numFmtId="0" fontId="3" fillId="34" borderId="0" xfId="54" applyFont="1" applyFill="1" applyBorder="1" applyAlignment="1">
      <alignment vertical="center"/>
      <protection/>
    </xf>
    <xf numFmtId="0" fontId="7" fillId="34" borderId="0" xfId="54" applyFont="1" applyFill="1" applyBorder="1" applyAlignment="1">
      <alignment vertical="center"/>
      <protection/>
    </xf>
    <xf numFmtId="0" fontId="3" fillId="34" borderId="0" xfId="54" applyFont="1" applyFill="1" applyBorder="1">
      <alignment/>
      <protection/>
    </xf>
    <xf numFmtId="0" fontId="7" fillId="34" borderId="0" xfId="53" applyFont="1" applyFill="1" applyBorder="1" applyAlignment="1">
      <alignment vertical="center"/>
      <protection/>
    </xf>
    <xf numFmtId="0" fontId="3" fillId="34" borderId="12" xfId="54" applyFont="1" applyFill="1" applyBorder="1">
      <alignment/>
      <protection/>
    </xf>
    <xf numFmtId="0" fontId="7" fillId="34" borderId="12" xfId="54" applyFont="1" applyFill="1" applyBorder="1">
      <alignment/>
      <protection/>
    </xf>
    <xf numFmtId="0" fontId="3" fillId="34" borderId="11" xfId="54" applyFont="1" applyFill="1" applyBorder="1">
      <alignment/>
      <protection/>
    </xf>
    <xf numFmtId="0" fontId="2" fillId="34" borderId="11" xfId="54" applyFont="1" applyFill="1" applyBorder="1" applyAlignment="1">
      <alignment vertical="center"/>
      <protection/>
    </xf>
    <xf numFmtId="0" fontId="3" fillId="34" borderId="11" xfId="54" applyFont="1" applyFill="1" applyBorder="1" applyAlignment="1">
      <alignment vertical="center"/>
      <protection/>
    </xf>
    <xf numFmtId="0" fontId="3" fillId="34" borderId="31" xfId="54" applyFont="1" applyFill="1" applyBorder="1">
      <alignment/>
      <protection/>
    </xf>
    <xf numFmtId="41" fontId="2" fillId="35" borderId="24" xfId="0" applyNumberFormat="1" applyFont="1" applyFill="1" applyBorder="1" applyAlignment="1">
      <alignment wrapText="1"/>
    </xf>
    <xf numFmtId="10" fontId="3" fillId="35" borderId="32" xfId="55" applyNumberFormat="1" applyFont="1" applyFill="1" applyBorder="1" applyAlignment="1">
      <alignment vertical="center"/>
    </xf>
    <xf numFmtId="0" fontId="3" fillId="35" borderId="24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10" fontId="3" fillId="35" borderId="33" xfId="55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3" fillId="35" borderId="34" xfId="0" applyFont="1" applyFill="1" applyBorder="1" applyAlignment="1">
      <alignment vertical="center"/>
    </xf>
    <xf numFmtId="41" fontId="3" fillId="35" borderId="10" xfId="0" applyNumberFormat="1" applyFont="1" applyFill="1" applyBorder="1" applyAlignment="1">
      <alignment/>
    </xf>
    <xf numFmtId="41" fontId="3" fillId="35" borderId="24" xfId="0" applyNumberFormat="1" applyFont="1" applyFill="1" applyBorder="1" applyAlignment="1">
      <alignment vertical="center"/>
    </xf>
    <xf numFmtId="41" fontId="3" fillId="35" borderId="32" xfId="0" applyNumberFormat="1" applyFont="1" applyFill="1" applyBorder="1" applyAlignment="1">
      <alignment vertical="center"/>
    </xf>
    <xf numFmtId="41" fontId="3" fillId="35" borderId="28" xfId="0" applyNumberFormat="1" applyFont="1" applyFill="1" applyBorder="1" applyAlignment="1">
      <alignment vertical="center"/>
    </xf>
    <xf numFmtId="41" fontId="3" fillId="35" borderId="13" xfId="0" applyNumberFormat="1" applyFont="1" applyFill="1" applyBorder="1" applyAlignment="1">
      <alignment vertical="center"/>
    </xf>
    <xf numFmtId="41" fontId="3" fillId="35" borderId="33" xfId="0" applyNumberFormat="1" applyFont="1" applyFill="1" applyBorder="1" applyAlignment="1">
      <alignment vertical="center"/>
    </xf>
    <xf numFmtId="41" fontId="5" fillId="35" borderId="28" xfId="0" applyNumberFormat="1" applyFont="1" applyFill="1" applyBorder="1" applyAlignment="1">
      <alignment vertical="center"/>
    </xf>
    <xf numFmtId="41" fontId="5" fillId="35" borderId="13" xfId="0" applyNumberFormat="1" applyFont="1" applyFill="1" applyBorder="1" applyAlignment="1">
      <alignment vertical="center"/>
    </xf>
    <xf numFmtId="41" fontId="5" fillId="35" borderId="33" xfId="0" applyNumberFormat="1" applyFont="1" applyFill="1" applyBorder="1" applyAlignment="1">
      <alignment vertical="center"/>
    </xf>
    <xf numFmtId="10" fontId="3" fillId="35" borderId="24" xfId="55" applyNumberFormat="1" applyFont="1" applyFill="1" applyBorder="1" applyAlignment="1">
      <alignment vertical="center"/>
    </xf>
    <xf numFmtId="10" fontId="3" fillId="35" borderId="13" xfId="55" applyNumberFormat="1" applyFont="1" applyFill="1" applyBorder="1" applyAlignment="1">
      <alignment vertical="center"/>
    </xf>
    <xf numFmtId="10" fontId="5" fillId="35" borderId="34" xfId="55" applyNumberFormat="1" applyFont="1" applyFill="1" applyBorder="1" applyAlignment="1">
      <alignment vertical="center"/>
    </xf>
    <xf numFmtId="10" fontId="3" fillId="35" borderId="34" xfId="0" applyNumberFormat="1" applyFont="1" applyFill="1" applyBorder="1" applyAlignment="1">
      <alignment vertical="center"/>
    </xf>
    <xf numFmtId="10" fontId="3" fillId="35" borderId="24" xfId="0" applyNumberFormat="1" applyFont="1" applyFill="1" applyBorder="1" applyAlignment="1">
      <alignment vertical="center"/>
    </xf>
    <xf numFmtId="10" fontId="3" fillId="35" borderId="13" xfId="0" applyNumberFormat="1" applyFont="1" applyFill="1" applyBorder="1" applyAlignment="1">
      <alignment vertical="center"/>
    </xf>
    <xf numFmtId="10" fontId="3" fillId="35" borderId="35" xfId="0" applyNumberFormat="1" applyFont="1" applyFill="1" applyBorder="1" applyAlignment="1">
      <alignment/>
    </xf>
    <xf numFmtId="10" fontId="3" fillId="35" borderId="19" xfId="0" applyNumberFormat="1" applyFont="1" applyFill="1" applyBorder="1" applyAlignment="1">
      <alignment/>
    </xf>
    <xf numFmtId="10" fontId="3" fillId="35" borderId="20" xfId="0" applyNumberFormat="1" applyFont="1" applyFill="1" applyBorder="1" applyAlignment="1">
      <alignment/>
    </xf>
    <xf numFmtId="167" fontId="3" fillId="34" borderId="36" xfId="0" applyNumberFormat="1" applyFont="1" applyFill="1" applyBorder="1" applyAlignment="1">
      <alignment horizontal="center" vertical="center" wrapText="1"/>
    </xf>
    <xf numFmtId="167" fontId="3" fillId="34" borderId="37" xfId="0" applyNumberFormat="1" applyFont="1" applyFill="1" applyBorder="1" applyAlignment="1">
      <alignment horizontal="center" vertical="center" wrapText="1"/>
    </xf>
    <xf numFmtId="167" fontId="3" fillId="34" borderId="17" xfId="0" applyNumberFormat="1" applyFont="1" applyFill="1" applyBorder="1" applyAlignment="1">
      <alignment horizontal="center" vertical="center" wrapText="1"/>
    </xf>
    <xf numFmtId="0" fontId="43" fillId="34" borderId="38" xfId="0" applyFont="1" applyFill="1" applyBorder="1" applyAlignment="1" applyProtection="1">
      <alignment vertical="center"/>
      <protection/>
    </xf>
    <xf numFmtId="0" fontId="43" fillId="34" borderId="39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64" fillId="34" borderId="11" xfId="0" applyFont="1" applyFill="1" applyBorder="1" applyAlignment="1" applyProtection="1">
      <alignment vertical="center" wrapText="1"/>
      <protection/>
    </xf>
    <xf numFmtId="0" fontId="4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4" borderId="40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60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" fontId="0" fillId="0" borderId="0" xfId="0" applyNumberFormat="1" applyAlignment="1" applyProtection="1">
      <alignment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3" fillId="34" borderId="11" xfId="53" applyFont="1" applyFill="1" applyBorder="1" applyAlignment="1">
      <alignment vertical="top"/>
      <protection/>
    </xf>
    <xf numFmtId="0" fontId="3" fillId="33" borderId="0" xfId="53" applyFont="1" applyFill="1" applyAlignment="1">
      <alignment vertical="top"/>
      <protection/>
    </xf>
    <xf numFmtId="0" fontId="2" fillId="33" borderId="0" xfId="53" applyFont="1" applyFill="1" applyBorder="1" applyAlignment="1">
      <alignment horizontal="center" vertical="center" wrapText="1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>
      <alignment/>
    </xf>
    <xf numFmtId="0" fontId="2" fillId="34" borderId="0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>
      <alignment/>
    </xf>
    <xf numFmtId="0" fontId="3" fillId="34" borderId="38" xfId="0" applyFont="1" applyFill="1" applyBorder="1" applyAlignment="1" applyProtection="1">
      <alignment vertical="center"/>
      <protection/>
    </xf>
    <xf numFmtId="0" fontId="3" fillId="34" borderId="39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 wrapText="1"/>
      <protection/>
    </xf>
    <xf numFmtId="0" fontId="14" fillId="34" borderId="11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 quotePrefix="1">
      <alignment vertical="center" wrapText="1"/>
      <protection/>
    </xf>
    <xf numFmtId="0" fontId="4" fillId="34" borderId="11" xfId="0" applyFont="1" applyFill="1" applyBorder="1" applyAlignment="1" applyProtection="1" quotePrefix="1">
      <alignment vertical="center" wrapText="1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40" fillId="34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34" borderId="31" xfId="0" applyFont="1" applyFill="1" applyBorder="1" applyAlignment="1">
      <alignment/>
    </xf>
    <xf numFmtId="41" fontId="8" fillId="34" borderId="0" xfId="0" applyNumberFormat="1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5" fillId="33" borderId="0" xfId="0" applyFont="1" applyFill="1" applyAlignment="1">
      <alignment/>
    </xf>
    <xf numFmtId="10" fontId="5" fillId="34" borderId="42" xfId="55" applyNumberFormat="1" applyFont="1" applyFill="1" applyBorder="1" applyAlignment="1" applyProtection="1">
      <alignment/>
      <protection/>
    </xf>
    <xf numFmtId="41" fontId="5" fillId="34" borderId="13" xfId="0" applyNumberFormat="1" applyFont="1" applyFill="1" applyBorder="1" applyAlignment="1">
      <alignment vertical="center"/>
    </xf>
    <xf numFmtId="41" fontId="3" fillId="34" borderId="28" xfId="0" applyNumberFormat="1" applyFont="1" applyFill="1" applyBorder="1" applyAlignment="1">
      <alignment vertical="center"/>
    </xf>
    <xf numFmtId="41" fontId="3" fillId="34" borderId="13" xfId="0" applyNumberFormat="1" applyFont="1" applyFill="1" applyBorder="1" applyAlignment="1">
      <alignment vertical="center"/>
    </xf>
    <xf numFmtId="41" fontId="5" fillId="34" borderId="28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41" fontId="3" fillId="34" borderId="0" xfId="0" applyNumberFormat="1" applyFont="1" applyFill="1" applyBorder="1" applyAlignment="1">
      <alignment vertical="center"/>
    </xf>
    <xf numFmtId="41" fontId="3" fillId="34" borderId="0" xfId="0" applyNumberFormat="1" applyFont="1" applyFill="1" applyBorder="1" applyAlignment="1">
      <alignment/>
    </xf>
    <xf numFmtId="0" fontId="3" fillId="34" borderId="43" xfId="0" applyFont="1" applyFill="1" applyBorder="1" applyAlignment="1">
      <alignment horizontal="center" vertical="center" wrapText="1"/>
    </xf>
    <xf numFmtId="10" fontId="3" fillId="34" borderId="32" xfId="55" applyNumberFormat="1" applyFont="1" applyFill="1" applyBorder="1" applyAlignment="1">
      <alignment vertical="center"/>
    </xf>
    <xf numFmtId="10" fontId="3" fillId="34" borderId="24" xfId="55" applyNumberFormat="1" applyFont="1" applyFill="1" applyBorder="1" applyAlignment="1">
      <alignment vertical="center"/>
    </xf>
    <xf numFmtId="10" fontId="5" fillId="34" borderId="44" xfId="55" applyNumberFormat="1" applyFont="1" applyFill="1" applyBorder="1" applyAlignment="1">
      <alignment vertical="center"/>
    </xf>
    <xf numFmtId="10" fontId="5" fillId="34" borderId="37" xfId="55" applyNumberFormat="1" applyFont="1" applyFill="1" applyBorder="1" applyAlignment="1">
      <alignment vertical="center"/>
    </xf>
    <xf numFmtId="10" fontId="5" fillId="34" borderId="17" xfId="55" applyNumberFormat="1" applyFont="1" applyFill="1" applyBorder="1" applyAlignment="1">
      <alignment/>
    </xf>
    <xf numFmtId="10" fontId="5" fillId="34" borderId="45" xfId="55" applyNumberFormat="1" applyFont="1" applyFill="1" applyBorder="1" applyAlignment="1">
      <alignment vertical="center"/>
    </xf>
    <xf numFmtId="10" fontId="5" fillId="34" borderId="16" xfId="55" applyNumberFormat="1" applyFont="1" applyFill="1" applyBorder="1" applyAlignment="1">
      <alignment vertical="center"/>
    </xf>
    <xf numFmtId="10" fontId="5" fillId="34" borderId="46" xfId="55" applyNumberFormat="1" applyFont="1" applyFill="1" applyBorder="1" applyAlignment="1">
      <alignment/>
    </xf>
    <xf numFmtId="10" fontId="5" fillId="34" borderId="47" xfId="55" applyNumberFormat="1" applyFont="1" applyFill="1" applyBorder="1" applyAlignment="1">
      <alignment vertical="center"/>
    </xf>
    <xf numFmtId="10" fontId="5" fillId="34" borderId="21" xfId="55" applyNumberFormat="1" applyFont="1" applyFill="1" applyBorder="1" applyAlignment="1">
      <alignment vertical="center"/>
    </xf>
    <xf numFmtId="10" fontId="5" fillId="34" borderId="48" xfId="55" applyNumberFormat="1" applyFont="1" applyFill="1" applyBorder="1" applyAlignment="1">
      <alignment/>
    </xf>
    <xf numFmtId="10" fontId="2" fillId="34" borderId="44" xfId="55" applyNumberFormat="1" applyFont="1" applyFill="1" applyBorder="1" applyAlignment="1">
      <alignment vertical="center"/>
    </xf>
    <xf numFmtId="10" fontId="2" fillId="34" borderId="26" xfId="55" applyNumberFormat="1" applyFont="1" applyFill="1" applyBorder="1" applyAlignment="1">
      <alignment/>
    </xf>
    <xf numFmtId="41" fontId="2" fillId="35" borderId="49" xfId="0" applyNumberFormat="1" applyFont="1" applyFill="1" applyBorder="1" applyAlignment="1">
      <alignment wrapText="1"/>
    </xf>
    <xf numFmtId="41" fontId="2" fillId="35" borderId="19" xfId="0" applyNumberFormat="1" applyFont="1" applyFill="1" applyBorder="1" applyAlignment="1">
      <alignment wrapText="1"/>
    </xf>
    <xf numFmtId="10" fontId="3" fillId="34" borderId="48" xfId="55" applyNumberFormat="1" applyFont="1" applyFill="1" applyBorder="1" applyAlignment="1">
      <alignment/>
    </xf>
    <xf numFmtId="10" fontId="3" fillId="34" borderId="0" xfId="55" applyNumberFormat="1" applyFont="1" applyFill="1" applyBorder="1" applyAlignment="1">
      <alignment vertical="center"/>
    </xf>
    <xf numFmtId="10" fontId="3" fillId="34" borderId="0" xfId="55" applyNumberFormat="1" applyFont="1" applyFill="1" applyBorder="1" applyAlignment="1">
      <alignment/>
    </xf>
    <xf numFmtId="41" fontId="3" fillId="34" borderId="50" xfId="0" applyNumberFormat="1" applyFont="1" applyFill="1" applyBorder="1" applyAlignment="1">
      <alignment horizontal="center" vertical="center" wrapText="1"/>
    </xf>
    <xf numFmtId="41" fontId="3" fillId="34" borderId="16" xfId="0" applyNumberFormat="1" applyFont="1" applyFill="1" applyBorder="1" applyAlignment="1">
      <alignment horizontal="center" vertical="center" wrapText="1"/>
    </xf>
    <xf numFmtId="41" fontId="3" fillId="34" borderId="46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8" fillId="34" borderId="12" xfId="0" applyFont="1" applyFill="1" applyBorder="1" applyAlignment="1">
      <alignment/>
    </xf>
    <xf numFmtId="41" fontId="8" fillId="34" borderId="12" xfId="0" applyNumberFormat="1" applyFont="1" applyFill="1" applyBorder="1" applyAlignment="1">
      <alignment/>
    </xf>
    <xf numFmtId="10" fontId="8" fillId="34" borderId="12" xfId="55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31" xfId="0" applyFont="1" applyFill="1" applyBorder="1" applyAlignment="1">
      <alignment/>
    </xf>
    <xf numFmtId="41" fontId="8" fillId="33" borderId="0" xfId="0" applyNumberFormat="1" applyFont="1" applyFill="1" applyAlignment="1">
      <alignment/>
    </xf>
    <xf numFmtId="10" fontId="8" fillId="33" borderId="0" xfId="55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0" fillId="34" borderId="0" xfId="53" applyFont="1" applyFill="1" applyBorder="1" applyAlignment="1">
      <alignment horizontal="center" wrapText="1"/>
      <protection/>
    </xf>
    <xf numFmtId="0" fontId="2" fillId="34" borderId="11" xfId="53" applyFont="1" applyFill="1" applyBorder="1" applyAlignment="1">
      <alignment vertical="center"/>
      <protection/>
    </xf>
    <xf numFmtId="0" fontId="3" fillId="34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64" fontId="3" fillId="34" borderId="11" xfId="47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0" fontId="3" fillId="34" borderId="31" xfId="0" applyFont="1" applyFill="1" applyBorder="1" applyAlignment="1">
      <alignment/>
    </xf>
    <xf numFmtId="0" fontId="3" fillId="33" borderId="0" xfId="0" applyFont="1" applyFill="1" applyAlignment="1">
      <alignment wrapText="1"/>
    </xf>
    <xf numFmtId="0" fontId="2" fillId="34" borderId="51" xfId="53" applyFont="1" applyFill="1" applyBorder="1" applyAlignment="1">
      <alignment horizontal="center" vertical="center" wrapText="1"/>
      <protection/>
    </xf>
    <xf numFmtId="0" fontId="3" fillId="34" borderId="14" xfId="53" applyFont="1" applyFill="1" applyBorder="1" applyAlignment="1">
      <alignment horizontal="left" vertical="center" indent="3"/>
      <protection/>
    </xf>
    <xf numFmtId="0" fontId="3" fillId="34" borderId="52" xfId="53" applyFont="1" applyFill="1" applyBorder="1" applyAlignment="1">
      <alignment vertical="center"/>
      <protection/>
    </xf>
    <xf numFmtId="0" fontId="3" fillId="34" borderId="15" xfId="53" applyFont="1" applyFill="1" applyBorder="1" applyAlignment="1">
      <alignment horizontal="left" vertical="center" indent="3"/>
      <protection/>
    </xf>
    <xf numFmtId="0" fontId="3" fillId="34" borderId="53" xfId="53" applyFont="1" applyFill="1" applyBorder="1" applyAlignment="1">
      <alignment vertical="center"/>
      <protection/>
    </xf>
    <xf numFmtId="0" fontId="3" fillId="34" borderId="22" xfId="53" applyFont="1" applyFill="1" applyBorder="1" applyAlignment="1">
      <alignment horizontal="left" vertical="center" indent="3"/>
      <protection/>
    </xf>
    <xf numFmtId="0" fontId="3" fillId="34" borderId="54" xfId="53" applyFont="1" applyFill="1" applyBorder="1" applyAlignment="1">
      <alignment vertical="center"/>
      <protection/>
    </xf>
    <xf numFmtId="10" fontId="3" fillId="34" borderId="24" xfId="53" applyNumberFormat="1" applyFont="1" applyFill="1" applyBorder="1" applyAlignment="1">
      <alignment vertical="center"/>
      <protection/>
    </xf>
    <xf numFmtId="164" fontId="3" fillId="34" borderId="24" xfId="45" applyNumberFormat="1" applyFont="1" applyFill="1" applyBorder="1" applyAlignment="1">
      <alignment vertical="center"/>
    </xf>
    <xf numFmtId="10" fontId="3" fillId="34" borderId="19" xfId="53" applyNumberFormat="1" applyFont="1" applyFill="1" applyBorder="1" applyAlignment="1">
      <alignment vertical="center"/>
      <protection/>
    </xf>
    <xf numFmtId="10" fontId="3" fillId="34" borderId="20" xfId="53" applyNumberFormat="1" applyFont="1" applyFill="1" applyBorder="1" applyAlignment="1">
      <alignment vertical="center"/>
      <protection/>
    </xf>
    <xf numFmtId="10" fontId="3" fillId="34" borderId="16" xfId="53" applyNumberFormat="1" applyFont="1" applyFill="1" applyBorder="1" applyAlignment="1">
      <alignment vertical="center"/>
      <protection/>
    </xf>
    <xf numFmtId="164" fontId="3" fillId="34" borderId="16" xfId="45" applyNumberFormat="1" applyFont="1" applyFill="1" applyBorder="1" applyAlignment="1">
      <alignment vertical="center"/>
    </xf>
    <xf numFmtId="10" fontId="3" fillId="34" borderId="46" xfId="53" applyNumberFormat="1" applyFont="1" applyFill="1" applyBorder="1" applyAlignment="1">
      <alignment vertical="center"/>
      <protection/>
    </xf>
    <xf numFmtId="0" fontId="2" fillId="34" borderId="55" xfId="53" applyFont="1" applyFill="1" applyBorder="1" applyAlignment="1">
      <alignment vertical="center"/>
      <protection/>
    </xf>
    <xf numFmtId="164" fontId="3" fillId="34" borderId="56" xfId="53" applyNumberFormat="1" applyFont="1" applyFill="1" applyBorder="1" applyAlignment="1">
      <alignment vertical="center"/>
      <protection/>
    </xf>
    <xf numFmtId="10" fontId="3" fillId="34" borderId="57" xfId="53" applyNumberFormat="1" applyFont="1" applyFill="1" applyBorder="1" applyAlignment="1">
      <alignment vertical="center"/>
      <protection/>
    </xf>
    <xf numFmtId="164" fontId="3" fillId="34" borderId="57" xfId="45" applyNumberFormat="1" applyFont="1" applyFill="1" applyBorder="1" applyAlignment="1">
      <alignment vertical="center"/>
    </xf>
    <xf numFmtId="10" fontId="3" fillId="34" borderId="58" xfId="53" applyNumberFormat="1" applyFont="1" applyFill="1" applyBorder="1" applyAlignment="1">
      <alignment vertical="center"/>
      <protection/>
    </xf>
    <xf numFmtId="164" fontId="2" fillId="34" borderId="56" xfId="53" applyNumberFormat="1" applyFont="1" applyFill="1" applyBorder="1" applyAlignment="1">
      <alignment vertical="center"/>
      <protection/>
    </xf>
    <xf numFmtId="164" fontId="2" fillId="34" borderId="57" xfId="53" applyNumberFormat="1" applyFont="1" applyFill="1" applyBorder="1" applyAlignment="1">
      <alignment vertical="center"/>
      <protection/>
    </xf>
    <xf numFmtId="164" fontId="2" fillId="34" borderId="58" xfId="53" applyNumberFormat="1" applyFont="1" applyFill="1" applyBorder="1" applyAlignment="1">
      <alignment vertical="center"/>
      <protection/>
    </xf>
    <xf numFmtId="164" fontId="3" fillId="34" borderId="19" xfId="53" applyNumberFormat="1" applyFont="1" applyFill="1" applyBorder="1" applyAlignment="1">
      <alignment vertical="center"/>
      <protection/>
    </xf>
    <xf numFmtId="164" fontId="3" fillId="34" borderId="20" xfId="53" applyNumberFormat="1" applyFont="1" applyFill="1" applyBorder="1" applyAlignment="1">
      <alignment vertical="center"/>
      <protection/>
    </xf>
    <xf numFmtId="164" fontId="3" fillId="34" borderId="46" xfId="53" applyNumberFormat="1" applyFont="1" applyFill="1" applyBorder="1" applyAlignment="1">
      <alignment vertical="center"/>
      <protection/>
    </xf>
    <xf numFmtId="0" fontId="3" fillId="34" borderId="27" xfId="53" applyFont="1" applyFill="1" applyBorder="1" applyAlignment="1">
      <alignment vertical="center"/>
      <protection/>
    </xf>
    <xf numFmtId="0" fontId="3" fillId="34" borderId="28" xfId="53" applyFont="1" applyFill="1" applyBorder="1" applyAlignment="1">
      <alignment vertical="center"/>
      <protection/>
    </xf>
    <xf numFmtId="0" fontId="2" fillId="34" borderId="59" xfId="53" applyFont="1" applyFill="1" applyBorder="1" applyAlignment="1">
      <alignment vertical="center"/>
      <protection/>
    </xf>
    <xf numFmtId="0" fontId="3" fillId="34" borderId="60" xfId="53" applyFont="1" applyFill="1" applyBorder="1" applyAlignment="1">
      <alignment vertical="center"/>
      <protection/>
    </xf>
    <xf numFmtId="0" fontId="2" fillId="34" borderId="60" xfId="53" applyFont="1" applyFill="1" applyBorder="1" applyAlignment="1">
      <alignment vertical="center"/>
      <protection/>
    </xf>
    <xf numFmtId="41" fontId="3" fillId="34" borderId="19" xfId="47" applyNumberFormat="1" applyFont="1" applyFill="1" applyBorder="1" applyAlignment="1">
      <alignment horizontal="center" vertical="center"/>
    </xf>
    <xf numFmtId="41" fontId="3" fillId="34" borderId="20" xfId="47" applyNumberFormat="1" applyFont="1" applyFill="1" applyBorder="1" applyAlignment="1">
      <alignment horizontal="center" vertical="center"/>
    </xf>
    <xf numFmtId="41" fontId="3" fillId="34" borderId="46" xfId="47" applyNumberFormat="1" applyFont="1" applyFill="1" applyBorder="1" applyAlignment="1">
      <alignment horizontal="center" vertical="center"/>
    </xf>
    <xf numFmtId="164" fontId="3" fillId="34" borderId="59" xfId="53" applyNumberFormat="1" applyFont="1" applyFill="1" applyBorder="1" applyAlignment="1">
      <alignment vertical="center"/>
      <protection/>
    </xf>
    <xf numFmtId="164" fontId="2" fillId="34" borderId="59" xfId="53" applyNumberFormat="1" applyFont="1" applyFill="1" applyBorder="1" applyAlignment="1">
      <alignment vertical="center"/>
      <protection/>
    </xf>
    <xf numFmtId="0" fontId="43" fillId="34" borderId="15" xfId="53" applyFont="1" applyFill="1" applyBorder="1" applyAlignment="1">
      <alignment horizontal="left" vertical="center" indent="3"/>
      <protection/>
    </xf>
    <xf numFmtId="0" fontId="43" fillId="34" borderId="22" xfId="53" applyFont="1" applyFill="1" applyBorder="1" applyAlignment="1">
      <alignment horizontal="left" vertical="center" indent="3"/>
      <protection/>
    </xf>
    <xf numFmtId="41" fontId="3" fillId="35" borderId="24" xfId="0" applyNumberFormat="1" applyFont="1" applyFill="1" applyBorder="1" applyAlignment="1">
      <alignment wrapText="1"/>
    </xf>
    <xf numFmtId="41" fontId="3" fillId="35" borderId="32" xfId="0" applyNumberFormat="1" applyFont="1" applyFill="1" applyBorder="1" applyAlignment="1">
      <alignment wrapText="1"/>
    </xf>
    <xf numFmtId="41" fontId="3" fillId="35" borderId="13" xfId="0" applyNumberFormat="1" applyFont="1" applyFill="1" applyBorder="1" applyAlignment="1">
      <alignment wrapText="1"/>
    </xf>
    <xf numFmtId="41" fontId="3" fillId="35" borderId="33" xfId="0" applyNumberFormat="1" applyFont="1" applyFill="1" applyBorder="1" applyAlignment="1">
      <alignment wrapText="1"/>
    </xf>
    <xf numFmtId="10" fontId="12" fillId="35" borderId="33" xfId="55" applyNumberFormat="1" applyFont="1" applyFill="1" applyBorder="1" applyAlignment="1">
      <alignment vertical="center"/>
    </xf>
    <xf numFmtId="41" fontId="3" fillId="35" borderId="49" xfId="0" applyNumberFormat="1" applyFont="1" applyFill="1" applyBorder="1" applyAlignment="1">
      <alignment wrapText="1"/>
    </xf>
    <xf numFmtId="41" fontId="3" fillId="35" borderId="19" xfId="0" applyNumberFormat="1" applyFont="1" applyFill="1" applyBorder="1" applyAlignment="1">
      <alignment wrapText="1"/>
    </xf>
    <xf numFmtId="41" fontId="3" fillId="34" borderId="24" xfId="0" applyNumberFormat="1" applyFont="1" applyFill="1" applyBorder="1" applyAlignment="1">
      <alignment/>
    </xf>
    <xf numFmtId="41" fontId="5" fillId="34" borderId="37" xfId="0" applyNumberFormat="1" applyFont="1" applyFill="1" applyBorder="1" applyAlignment="1">
      <alignment/>
    </xf>
    <xf numFmtId="41" fontId="5" fillId="34" borderId="16" xfId="0" applyNumberFormat="1" applyFont="1" applyFill="1" applyBorder="1" applyAlignment="1">
      <alignment/>
    </xf>
    <xf numFmtId="41" fontId="2" fillId="34" borderId="61" xfId="0" applyNumberFormat="1" applyFont="1" applyFill="1" applyBorder="1" applyAlignment="1">
      <alignment/>
    </xf>
    <xf numFmtId="41" fontId="2" fillId="34" borderId="17" xfId="0" applyNumberFormat="1" applyFont="1" applyFill="1" applyBorder="1" applyAlignment="1">
      <alignment/>
    </xf>
    <xf numFmtId="41" fontId="2" fillId="34" borderId="37" xfId="0" applyNumberFormat="1" applyFont="1" applyFill="1" applyBorder="1" applyAlignment="1">
      <alignment/>
    </xf>
    <xf numFmtId="41" fontId="3" fillId="34" borderId="27" xfId="0" applyNumberFormat="1" applyFont="1" applyFill="1" applyBorder="1" applyAlignment="1">
      <alignment vertical="center"/>
    </xf>
    <xf numFmtId="41" fontId="5" fillId="34" borderId="36" xfId="0" applyNumberFormat="1" applyFont="1" applyFill="1" applyBorder="1" applyAlignment="1">
      <alignment vertical="center"/>
    </xf>
    <xf numFmtId="41" fontId="5" fillId="34" borderId="50" xfId="0" applyNumberFormat="1" applyFont="1" applyFill="1" applyBorder="1" applyAlignment="1">
      <alignment vertical="center"/>
    </xf>
    <xf numFmtId="41" fontId="5" fillId="34" borderId="62" xfId="0" applyNumberFormat="1" applyFont="1" applyFill="1" applyBorder="1" applyAlignment="1">
      <alignment vertical="center"/>
    </xf>
    <xf numFmtId="41" fontId="2" fillId="34" borderId="43" xfId="0" applyNumberFormat="1" applyFont="1" applyFill="1" applyBorder="1" applyAlignment="1">
      <alignment vertical="center"/>
    </xf>
    <xf numFmtId="41" fontId="3" fillId="34" borderId="62" xfId="0" applyNumberFormat="1" applyFont="1" applyFill="1" applyBorder="1" applyAlignment="1">
      <alignment vertical="center"/>
    </xf>
    <xf numFmtId="41" fontId="3" fillId="34" borderId="24" xfId="0" applyNumberFormat="1" applyFont="1" applyFill="1" applyBorder="1" applyAlignment="1">
      <alignment vertical="center"/>
    </xf>
    <xf numFmtId="41" fontId="5" fillId="34" borderId="37" xfId="0" applyNumberFormat="1" applyFont="1" applyFill="1" applyBorder="1" applyAlignment="1">
      <alignment vertical="center"/>
    </xf>
    <xf numFmtId="41" fontId="5" fillId="34" borderId="16" xfId="0" applyNumberFormat="1" applyFont="1" applyFill="1" applyBorder="1" applyAlignment="1">
      <alignment vertical="center"/>
    </xf>
    <xf numFmtId="41" fontId="5" fillId="34" borderId="21" xfId="0" applyNumberFormat="1" applyFont="1" applyFill="1" applyBorder="1" applyAlignment="1">
      <alignment vertical="center"/>
    </xf>
    <xf numFmtId="41" fontId="2" fillId="34" borderId="18" xfId="0" applyNumberFormat="1" applyFont="1" applyFill="1" applyBorder="1" applyAlignment="1">
      <alignment vertical="center"/>
    </xf>
    <xf numFmtId="41" fontId="3" fillId="34" borderId="21" xfId="0" applyNumberFormat="1" applyFont="1" applyFill="1" applyBorder="1" applyAlignment="1">
      <alignment vertical="center"/>
    </xf>
    <xf numFmtId="41" fontId="5" fillId="34" borderId="24" xfId="0" applyNumberFormat="1" applyFont="1" applyFill="1" applyBorder="1" applyAlignment="1">
      <alignment wrapText="1"/>
    </xf>
    <xf numFmtId="41" fontId="5" fillId="34" borderId="13" xfId="0" applyNumberFormat="1" applyFont="1" applyFill="1" applyBorder="1" applyAlignment="1">
      <alignment wrapText="1"/>
    </xf>
    <xf numFmtId="41" fontId="3" fillId="34" borderId="28" xfId="0" applyNumberFormat="1" applyFont="1" applyFill="1" applyBorder="1" applyAlignment="1">
      <alignment wrapText="1"/>
    </xf>
    <xf numFmtId="41" fontId="3" fillId="34" borderId="13" xfId="0" applyNumberFormat="1" applyFont="1" applyFill="1" applyBorder="1" applyAlignment="1">
      <alignment wrapText="1"/>
    </xf>
    <xf numFmtId="41" fontId="2" fillId="34" borderId="63" xfId="0" applyNumberFormat="1" applyFont="1" applyFill="1" applyBorder="1" applyAlignment="1">
      <alignment wrapText="1"/>
    </xf>
    <xf numFmtId="41" fontId="2" fillId="34" borderId="16" xfId="0" applyNumberFormat="1" applyFont="1" applyFill="1" applyBorder="1" applyAlignment="1">
      <alignment wrapText="1"/>
    </xf>
    <xf numFmtId="41" fontId="2" fillId="34" borderId="34" xfId="0" applyNumberFormat="1" applyFont="1" applyFill="1" applyBorder="1" applyAlignment="1">
      <alignment wrapText="1"/>
    </xf>
    <xf numFmtId="41" fontId="4" fillId="34" borderId="34" xfId="0" applyNumberFormat="1" applyFont="1" applyFill="1" applyBorder="1" applyAlignment="1">
      <alignment wrapText="1"/>
    </xf>
    <xf numFmtId="41" fontId="3" fillId="35" borderId="21" xfId="0" applyNumberFormat="1" applyFont="1" applyFill="1" applyBorder="1" applyAlignment="1">
      <alignment vertical="center"/>
    </xf>
    <xf numFmtId="41" fontId="3" fillId="35" borderId="34" xfId="0" applyNumberFormat="1" applyFont="1" applyFill="1" applyBorder="1" applyAlignment="1">
      <alignment vertical="center"/>
    </xf>
    <xf numFmtId="41" fontId="2" fillId="34" borderId="24" xfId="0" applyNumberFormat="1" applyFont="1" applyFill="1" applyBorder="1" applyAlignment="1">
      <alignment vertical="center"/>
    </xf>
    <xf numFmtId="41" fontId="3" fillId="34" borderId="21" xfId="0" applyNumberFormat="1" applyFont="1" applyFill="1" applyBorder="1" applyAlignment="1">
      <alignment/>
    </xf>
    <xf numFmtId="41" fontId="3" fillId="34" borderId="13" xfId="0" applyNumberFormat="1" applyFont="1" applyFill="1" applyBorder="1" applyAlignment="1">
      <alignment/>
    </xf>
    <xf numFmtId="41" fontId="5" fillId="34" borderId="28" xfId="0" applyNumberFormat="1" applyFont="1" applyFill="1" applyBorder="1" applyAlignment="1">
      <alignment wrapText="1"/>
    </xf>
    <xf numFmtId="41" fontId="5" fillId="34" borderId="13" xfId="0" applyNumberFormat="1" applyFont="1" applyFill="1" applyBorder="1" applyAlignment="1">
      <alignment/>
    </xf>
    <xf numFmtId="41" fontId="5" fillId="34" borderId="33" xfId="0" applyNumberFormat="1" applyFont="1" applyFill="1" applyBorder="1" applyAlignment="1">
      <alignment/>
    </xf>
    <xf numFmtId="41" fontId="5" fillId="34" borderId="28" xfId="0" applyNumberFormat="1" applyFont="1" applyFill="1" applyBorder="1" applyAlignment="1">
      <alignment/>
    </xf>
    <xf numFmtId="41" fontId="5" fillId="34" borderId="34" xfId="0" applyNumberFormat="1" applyFont="1" applyFill="1" applyBorder="1" applyAlignment="1">
      <alignment/>
    </xf>
    <xf numFmtId="41" fontId="2" fillId="34" borderId="27" xfId="0" applyNumberFormat="1" applyFont="1" applyFill="1" applyBorder="1" applyAlignment="1">
      <alignment/>
    </xf>
    <xf numFmtId="41" fontId="2" fillId="34" borderId="24" xfId="0" applyNumberFormat="1" applyFont="1" applyFill="1" applyBorder="1" applyAlignment="1">
      <alignment/>
    </xf>
    <xf numFmtId="41" fontId="2" fillId="34" borderId="32" xfId="0" applyNumberFormat="1" applyFont="1" applyFill="1" applyBorder="1" applyAlignment="1">
      <alignment/>
    </xf>
    <xf numFmtId="41" fontId="2" fillId="34" borderId="34" xfId="0" applyNumberFormat="1" applyFont="1" applyFill="1" applyBorder="1" applyAlignment="1">
      <alignment/>
    </xf>
    <xf numFmtId="41" fontId="2" fillId="34" borderId="63" xfId="0" applyNumberFormat="1" applyFont="1" applyFill="1" applyBorder="1" applyAlignment="1">
      <alignment/>
    </xf>
    <xf numFmtId="41" fontId="3" fillId="34" borderId="23" xfId="0" applyNumberFormat="1" applyFont="1" applyFill="1" applyBorder="1" applyAlignment="1" applyProtection="1">
      <alignment/>
      <protection/>
    </xf>
    <xf numFmtId="41" fontId="3" fillId="34" borderId="13" xfId="0" applyNumberFormat="1" applyFont="1" applyFill="1" applyBorder="1" applyAlignment="1" applyProtection="1">
      <alignment/>
      <protection/>
    </xf>
    <xf numFmtId="41" fontId="5" fillId="34" borderId="15" xfId="0" applyNumberFormat="1" applyFont="1" applyFill="1" applyBorder="1" applyAlignment="1" applyProtection="1">
      <alignment wrapText="1"/>
      <protection/>
    </xf>
    <xf numFmtId="41" fontId="5" fillId="34" borderId="33" xfId="0" applyNumberFormat="1" applyFont="1" applyFill="1" applyBorder="1" applyAlignment="1" applyProtection="1">
      <alignment wrapText="1"/>
      <protection/>
    </xf>
    <xf numFmtId="41" fontId="5" fillId="34" borderId="13" xfId="0" applyNumberFormat="1" applyFont="1" applyFill="1" applyBorder="1" applyAlignment="1" applyProtection="1">
      <alignment wrapText="1"/>
      <protection/>
    </xf>
    <xf numFmtId="41" fontId="5" fillId="34" borderId="42" xfId="0" applyNumberFormat="1" applyFont="1" applyFill="1" applyBorder="1" applyAlignment="1" applyProtection="1">
      <alignment wrapText="1"/>
      <protection/>
    </xf>
    <xf numFmtId="41" fontId="5" fillId="34" borderId="20" xfId="0" applyNumberFormat="1" applyFont="1" applyFill="1" applyBorder="1" applyAlignment="1" applyProtection="1">
      <alignment wrapText="1"/>
      <protection/>
    </xf>
    <xf numFmtId="41" fontId="5" fillId="34" borderId="28" xfId="0" applyNumberFormat="1" applyFont="1" applyFill="1" applyBorder="1" applyAlignment="1" applyProtection="1">
      <alignment/>
      <protection/>
    </xf>
    <xf numFmtId="41" fontId="5" fillId="34" borderId="13" xfId="0" applyNumberFormat="1" applyFont="1" applyFill="1" applyBorder="1" applyAlignment="1" applyProtection="1">
      <alignment/>
      <protection/>
    </xf>
    <xf numFmtId="41" fontId="5" fillId="34" borderId="16" xfId="0" applyNumberFormat="1" applyFont="1" applyFill="1" applyBorder="1" applyAlignment="1" applyProtection="1">
      <alignment/>
      <protection/>
    </xf>
    <xf numFmtId="41" fontId="2" fillId="34" borderId="27" xfId="0" applyNumberFormat="1" applyFont="1" applyFill="1" applyBorder="1" applyAlignment="1" applyProtection="1">
      <alignment/>
      <protection/>
    </xf>
    <xf numFmtId="41" fontId="2" fillId="34" borderId="24" xfId="0" applyNumberFormat="1" applyFont="1" applyFill="1" applyBorder="1" applyAlignment="1" applyProtection="1">
      <alignment/>
      <protection/>
    </xf>
    <xf numFmtId="41" fontId="2" fillId="34" borderId="19" xfId="0" applyNumberFormat="1" applyFont="1" applyFill="1" applyBorder="1" applyAlignment="1" applyProtection="1">
      <alignment/>
      <protection/>
    </xf>
    <xf numFmtId="41" fontId="2" fillId="34" borderId="23" xfId="0" applyNumberFormat="1" applyFont="1" applyFill="1" applyBorder="1" applyAlignment="1" applyProtection="1">
      <alignment/>
      <protection/>
    </xf>
    <xf numFmtId="41" fontId="2" fillId="34" borderId="50" xfId="0" applyNumberFormat="1" applyFont="1" applyFill="1" applyBorder="1" applyAlignment="1" applyProtection="1">
      <alignment/>
      <protection/>
    </xf>
    <xf numFmtId="41" fontId="2" fillId="34" borderId="16" xfId="0" applyNumberFormat="1" applyFont="1" applyFill="1" applyBorder="1" applyAlignment="1" applyProtection="1">
      <alignment/>
      <protection/>
    </xf>
    <xf numFmtId="41" fontId="2" fillId="34" borderId="46" xfId="0" applyNumberFormat="1" applyFont="1" applyFill="1" applyBorder="1" applyAlignment="1" applyProtection="1">
      <alignment/>
      <protection/>
    </xf>
    <xf numFmtId="41" fontId="3" fillId="27" borderId="13" xfId="0" applyNumberFormat="1" applyFont="1" applyFill="1" applyBorder="1" applyAlignment="1" applyProtection="1">
      <alignment horizontal="right" vertical="center" indent="1"/>
      <protection locked="0"/>
    </xf>
    <xf numFmtId="41" fontId="5" fillId="35" borderId="34" xfId="0" applyNumberFormat="1" applyFont="1" applyFill="1" applyBorder="1" applyAlignment="1">
      <alignment vertical="center"/>
    </xf>
    <xf numFmtId="10" fontId="5" fillId="35" borderId="34" xfId="0" applyNumberFormat="1" applyFont="1" applyFill="1" applyBorder="1" applyAlignment="1">
      <alignment vertical="center"/>
    </xf>
    <xf numFmtId="10" fontId="5" fillId="35" borderId="35" xfId="0" applyNumberFormat="1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7" fillId="33" borderId="0" xfId="0" applyFont="1" applyFill="1" applyAlignment="1">
      <alignment/>
    </xf>
    <xf numFmtId="10" fontId="5" fillId="34" borderId="18" xfId="55" applyNumberFormat="1" applyFont="1" applyFill="1" applyBorder="1" applyAlignment="1">
      <alignment vertical="center"/>
    </xf>
    <xf numFmtId="10" fontId="5" fillId="34" borderId="20" xfId="55" applyNumberFormat="1" applyFont="1" applyFill="1" applyBorder="1" applyAlignment="1">
      <alignment/>
    </xf>
    <xf numFmtId="10" fontId="2" fillId="34" borderId="21" xfId="55" applyNumberFormat="1" applyFont="1" applyFill="1" applyBorder="1" applyAlignment="1">
      <alignment/>
    </xf>
    <xf numFmtId="41" fontId="2" fillId="34" borderId="34" xfId="0" applyNumberFormat="1" applyFont="1" applyFill="1" applyBorder="1" applyAlignment="1">
      <alignment/>
    </xf>
    <xf numFmtId="10" fontId="2" fillId="34" borderId="18" xfId="55" applyNumberFormat="1" applyFont="1" applyFill="1" applyBorder="1" applyAlignment="1">
      <alignment/>
    </xf>
    <xf numFmtId="10" fontId="2" fillId="34" borderId="35" xfId="55" applyNumberFormat="1" applyFont="1" applyFill="1" applyBorder="1" applyAlignment="1">
      <alignment/>
    </xf>
    <xf numFmtId="41" fontId="2" fillId="35" borderId="50" xfId="0" applyNumberFormat="1" applyFont="1" applyFill="1" applyBorder="1" applyAlignment="1">
      <alignment/>
    </xf>
    <xf numFmtId="41" fontId="2" fillId="35" borderId="16" xfId="0" applyNumberFormat="1" applyFont="1" applyFill="1" applyBorder="1" applyAlignment="1">
      <alignment/>
    </xf>
    <xf numFmtId="41" fontId="2" fillId="35" borderId="45" xfId="0" applyNumberFormat="1" applyFont="1" applyFill="1" applyBorder="1" applyAlignment="1">
      <alignment/>
    </xf>
    <xf numFmtId="41" fontId="2" fillId="34" borderId="50" xfId="0" applyNumberFormat="1" applyFont="1" applyFill="1" applyBorder="1" applyAlignment="1">
      <alignment/>
    </xf>
    <xf numFmtId="41" fontId="2" fillId="34" borderId="16" xfId="0" applyNumberFormat="1" applyFont="1" applyFill="1" applyBorder="1" applyAlignment="1">
      <alignment/>
    </xf>
    <xf numFmtId="41" fontId="4" fillId="34" borderId="16" xfId="0" applyNumberFormat="1" applyFont="1" applyFill="1" applyBorder="1" applyAlignment="1">
      <alignment/>
    </xf>
    <xf numFmtId="10" fontId="2" fillId="34" borderId="16" xfId="55" applyNumberFormat="1" applyFont="1" applyFill="1" applyBorder="1" applyAlignment="1">
      <alignment/>
    </xf>
    <xf numFmtId="10" fontId="2" fillId="34" borderId="46" xfId="55" applyNumberFormat="1" applyFont="1" applyFill="1" applyBorder="1" applyAlignment="1">
      <alignment/>
    </xf>
    <xf numFmtId="41" fontId="2" fillId="35" borderId="50" xfId="0" applyNumberFormat="1" applyFont="1" applyFill="1" applyBorder="1" applyAlignment="1">
      <alignment horizontal="right"/>
    </xf>
    <xf numFmtId="41" fontId="2" fillId="35" borderId="16" xfId="0" applyNumberFormat="1" applyFont="1" applyFill="1" applyBorder="1" applyAlignment="1">
      <alignment horizontal="right"/>
    </xf>
    <xf numFmtId="41" fontId="2" fillId="35" borderId="45" xfId="0" applyNumberFormat="1" applyFont="1" applyFill="1" applyBorder="1" applyAlignment="1">
      <alignment horizontal="right"/>
    </xf>
    <xf numFmtId="41" fontId="2" fillId="34" borderId="50" xfId="0" applyNumberFormat="1" applyFont="1" applyFill="1" applyBorder="1" applyAlignment="1">
      <alignment horizontal="right"/>
    </xf>
    <xf numFmtId="41" fontId="2" fillId="34" borderId="16" xfId="0" applyNumberFormat="1" applyFont="1" applyFill="1" applyBorder="1" applyAlignment="1">
      <alignment horizontal="right"/>
    </xf>
    <xf numFmtId="41" fontId="4" fillId="34" borderId="16" xfId="0" applyNumberFormat="1" applyFont="1" applyFill="1" applyBorder="1" applyAlignment="1">
      <alignment horizontal="right"/>
    </xf>
    <xf numFmtId="10" fontId="2" fillId="34" borderId="16" xfId="55" applyNumberFormat="1" applyFont="1" applyFill="1" applyBorder="1" applyAlignment="1">
      <alignment horizontal="right"/>
    </xf>
    <xf numFmtId="10" fontId="2" fillId="34" borderId="46" xfId="55" applyNumberFormat="1" applyFont="1" applyFill="1" applyBorder="1" applyAlignment="1">
      <alignment horizontal="right"/>
    </xf>
    <xf numFmtId="41" fontId="2" fillId="35" borderId="16" xfId="0" applyNumberFormat="1" applyFont="1" applyFill="1" applyBorder="1" applyAlignment="1">
      <alignment horizontal="center" wrapText="1"/>
    </xf>
    <xf numFmtId="41" fontId="2" fillId="35" borderId="45" xfId="0" applyNumberFormat="1" applyFont="1" applyFill="1" applyBorder="1" applyAlignment="1">
      <alignment horizontal="center" wrapText="1"/>
    </xf>
    <xf numFmtId="10" fontId="2" fillId="34" borderId="37" xfId="55" applyNumberFormat="1" applyFont="1" applyFill="1" applyBorder="1" applyAlignment="1">
      <alignment/>
    </xf>
    <xf numFmtId="41" fontId="2" fillId="34" borderId="37" xfId="0" applyNumberFormat="1" applyFont="1" applyFill="1" applyBorder="1" applyAlignment="1">
      <alignment/>
    </xf>
    <xf numFmtId="41" fontId="2" fillId="34" borderId="30" xfId="0" applyNumberFormat="1" applyFont="1" applyFill="1" applyBorder="1" applyAlignment="1">
      <alignment/>
    </xf>
    <xf numFmtId="41" fontId="2" fillId="34" borderId="63" xfId="0" applyNumberFormat="1" applyFont="1" applyFill="1" applyBorder="1" applyAlignment="1">
      <alignment/>
    </xf>
    <xf numFmtId="41" fontId="3" fillId="35" borderId="51" xfId="0" applyNumberFormat="1" applyFont="1" applyFill="1" applyBorder="1" applyAlignment="1">
      <alignment/>
    </xf>
    <xf numFmtId="41" fontId="3" fillId="35" borderId="16" xfId="0" applyNumberFormat="1" applyFont="1" applyFill="1" applyBorder="1" applyAlignment="1">
      <alignment/>
    </xf>
    <xf numFmtId="41" fontId="3" fillId="35" borderId="46" xfId="0" applyNumberFormat="1" applyFont="1" applyFill="1" applyBorder="1" applyAlignment="1">
      <alignment/>
    </xf>
    <xf numFmtId="41" fontId="3" fillId="34" borderId="50" xfId="0" applyNumberFormat="1" applyFont="1" applyFill="1" applyBorder="1" applyAlignment="1">
      <alignment/>
    </xf>
    <xf numFmtId="41" fontId="3" fillId="34" borderId="16" xfId="0" applyNumberFormat="1" applyFont="1" applyFill="1" applyBorder="1" applyAlignment="1">
      <alignment/>
    </xf>
    <xf numFmtId="10" fontId="3" fillId="34" borderId="45" xfId="55" applyNumberFormat="1" applyFont="1" applyFill="1" applyBorder="1" applyAlignment="1">
      <alignment/>
    </xf>
    <xf numFmtId="10" fontId="3" fillId="34" borderId="16" xfId="55" applyNumberFormat="1" applyFont="1" applyFill="1" applyBorder="1" applyAlignment="1">
      <alignment/>
    </xf>
    <xf numFmtId="10" fontId="3" fillId="34" borderId="46" xfId="55" applyNumberFormat="1" applyFont="1" applyFill="1" applyBorder="1" applyAlignment="1">
      <alignment/>
    </xf>
    <xf numFmtId="10" fontId="2" fillId="34" borderId="45" xfId="55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3" borderId="0" xfId="0" applyFont="1" applyFill="1" applyAlignment="1">
      <alignment/>
    </xf>
    <xf numFmtId="3" fontId="3" fillId="34" borderId="24" xfId="53" applyNumberFormat="1" applyFont="1" applyFill="1" applyBorder="1" applyAlignment="1">
      <alignment vertical="center"/>
      <protection/>
    </xf>
    <xf numFmtId="3" fontId="3" fillId="34" borderId="13" xfId="53" applyNumberFormat="1" applyFont="1" applyFill="1" applyBorder="1" applyAlignment="1">
      <alignment vertical="center"/>
      <protection/>
    </xf>
    <xf numFmtId="3" fontId="3" fillId="34" borderId="16" xfId="53" applyNumberFormat="1" applyFont="1" applyFill="1" applyBorder="1" applyAlignment="1">
      <alignment vertical="center"/>
      <protection/>
    </xf>
    <xf numFmtId="3" fontId="7" fillId="34" borderId="0" xfId="53" applyNumberFormat="1" applyFont="1" applyFill="1" applyBorder="1" applyAlignment="1">
      <alignment vertical="center"/>
      <protection/>
    </xf>
    <xf numFmtId="3" fontId="3" fillId="34" borderId="0" xfId="53" applyNumberFormat="1" applyFont="1" applyFill="1" applyBorder="1" applyAlignment="1">
      <alignment vertical="center"/>
      <protection/>
    </xf>
    <xf numFmtId="3" fontId="3" fillId="34" borderId="57" xfId="53" applyNumberFormat="1" applyFont="1" applyFill="1" applyBorder="1" applyAlignment="1">
      <alignment vertical="center"/>
      <protection/>
    </xf>
    <xf numFmtId="3" fontId="3" fillId="34" borderId="64" xfId="53" applyNumberFormat="1" applyFont="1" applyFill="1" applyBorder="1" applyAlignment="1">
      <alignment vertical="center"/>
      <protection/>
    </xf>
    <xf numFmtId="3" fontId="3" fillId="34" borderId="58" xfId="53" applyNumberFormat="1" applyFont="1" applyFill="1" applyBorder="1" applyAlignment="1">
      <alignment vertical="center"/>
      <protection/>
    </xf>
    <xf numFmtId="3" fontId="3" fillId="34" borderId="27" xfId="53" applyNumberFormat="1" applyFont="1" applyFill="1" applyBorder="1" applyAlignment="1">
      <alignment vertical="center"/>
      <protection/>
    </xf>
    <xf numFmtId="3" fontId="3" fillId="34" borderId="28" xfId="53" applyNumberFormat="1" applyFont="1" applyFill="1" applyBorder="1" applyAlignment="1">
      <alignment vertical="center"/>
      <protection/>
    </xf>
    <xf numFmtId="3" fontId="3" fillId="34" borderId="36" xfId="53" applyNumberFormat="1" applyFont="1" applyFill="1" applyBorder="1" applyAlignment="1">
      <alignment vertical="center"/>
      <protection/>
    </xf>
    <xf numFmtId="3" fontId="3" fillId="34" borderId="59" xfId="53" applyNumberFormat="1" applyFont="1" applyFill="1" applyBorder="1" applyAlignment="1">
      <alignment vertical="center"/>
      <protection/>
    </xf>
    <xf numFmtId="41" fontId="3" fillId="34" borderId="63" xfId="0" applyNumberFormat="1" applyFont="1" applyFill="1" applyBorder="1" applyAlignment="1">
      <alignment horizontal="center" vertical="center" wrapText="1"/>
    </xf>
    <xf numFmtId="41" fontId="3" fillId="34" borderId="36" xfId="0" applyNumberFormat="1" applyFont="1" applyFill="1" applyBorder="1" applyAlignment="1">
      <alignment horizontal="center" vertical="center" wrapText="1"/>
    </xf>
    <xf numFmtId="41" fontId="3" fillId="34" borderId="34" xfId="0" applyNumberFormat="1" applyFont="1" applyFill="1" applyBorder="1" applyAlignment="1">
      <alignment horizontal="center" vertical="center" wrapText="1"/>
    </xf>
    <xf numFmtId="41" fontId="3" fillId="34" borderId="3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41" fontId="3" fillId="34" borderId="17" xfId="0" applyNumberFormat="1" applyFont="1" applyFill="1" applyBorder="1" applyAlignment="1">
      <alignment horizontal="center" vertical="center" wrapText="1"/>
    </xf>
    <xf numFmtId="41" fontId="2" fillId="34" borderId="38" xfId="0" applyNumberFormat="1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1" xfId="53" applyFont="1" applyFill="1" applyBorder="1" applyAlignment="1">
      <alignment horizontal="center" vertical="center" wrapText="1"/>
      <protection/>
    </xf>
    <xf numFmtId="0" fontId="2" fillId="34" borderId="0" xfId="53" applyFont="1" applyFill="1" applyBorder="1" applyAlignment="1">
      <alignment horizontal="center" vertical="center" wrapText="1"/>
      <protection/>
    </xf>
    <xf numFmtId="0" fontId="2" fillId="34" borderId="46" xfId="53" applyFont="1" applyFill="1" applyBorder="1" applyAlignment="1">
      <alignment horizontal="center" vertical="center" wrapText="1"/>
      <protection/>
    </xf>
    <xf numFmtId="0" fontId="59" fillId="35" borderId="0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/>
    </xf>
    <xf numFmtId="0" fontId="43" fillId="34" borderId="0" xfId="0" applyFont="1" applyFill="1" applyBorder="1" applyAlignment="1">
      <alignment vertical="center"/>
    </xf>
    <xf numFmtId="0" fontId="40" fillId="34" borderId="10" xfId="0" applyFont="1" applyFill="1" applyBorder="1" applyAlignment="1">
      <alignment/>
    </xf>
    <xf numFmtId="0" fontId="40" fillId="34" borderId="41" xfId="0" applyFont="1" applyFill="1" applyBorder="1" applyAlignment="1">
      <alignment/>
    </xf>
    <xf numFmtId="10" fontId="12" fillId="35" borderId="33" xfId="55" applyNumberFormat="1" applyFont="1" applyFill="1" applyBorder="1" applyAlignment="1">
      <alignment/>
    </xf>
    <xf numFmtId="41" fontId="3" fillId="35" borderId="13" xfId="0" applyNumberFormat="1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41" fontId="5" fillId="34" borderId="24" xfId="0" applyNumberFormat="1" applyFont="1" applyFill="1" applyBorder="1" applyAlignment="1">
      <alignment/>
    </xf>
    <xf numFmtId="41" fontId="5" fillId="34" borderId="13" xfId="0" applyNumberFormat="1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41" fontId="3" fillId="35" borderId="24" xfId="0" applyNumberFormat="1" applyFont="1" applyFill="1" applyBorder="1" applyAlignment="1">
      <alignment/>
    </xf>
    <xf numFmtId="41" fontId="3" fillId="35" borderId="32" xfId="0" applyNumberFormat="1" applyFont="1" applyFill="1" applyBorder="1" applyAlignment="1">
      <alignment/>
    </xf>
    <xf numFmtId="10" fontId="3" fillId="35" borderId="24" xfId="55" applyNumberFormat="1" applyFont="1" applyFill="1" applyBorder="1" applyAlignment="1">
      <alignment/>
    </xf>
    <xf numFmtId="10" fontId="3" fillId="35" borderId="24" xfId="0" applyNumberFormat="1" applyFont="1" applyFill="1" applyBorder="1" applyAlignment="1">
      <alignment/>
    </xf>
    <xf numFmtId="10" fontId="3" fillId="35" borderId="19" xfId="0" applyNumberFormat="1" applyFont="1" applyFill="1" applyBorder="1" applyAlignment="1">
      <alignment/>
    </xf>
    <xf numFmtId="41" fontId="3" fillId="35" borderId="28" xfId="0" applyNumberFormat="1" applyFont="1" applyFill="1" applyBorder="1" applyAlignment="1">
      <alignment/>
    </xf>
    <xf numFmtId="41" fontId="3" fillId="35" borderId="33" xfId="0" applyNumberFormat="1" applyFont="1" applyFill="1" applyBorder="1" applyAlignment="1">
      <alignment/>
    </xf>
    <xf numFmtId="10" fontId="3" fillId="35" borderId="13" xfId="55" applyNumberFormat="1" applyFont="1" applyFill="1" applyBorder="1" applyAlignment="1">
      <alignment/>
    </xf>
    <xf numFmtId="10" fontId="3" fillId="35" borderId="13" xfId="0" applyNumberFormat="1" applyFont="1" applyFill="1" applyBorder="1" applyAlignment="1">
      <alignment/>
    </xf>
    <xf numFmtId="10" fontId="3" fillId="35" borderId="20" xfId="0" applyNumberFormat="1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10" fontId="3" fillId="35" borderId="32" xfId="55" applyNumberFormat="1" applyFont="1" applyFill="1" applyBorder="1" applyAlignment="1">
      <alignment/>
    </xf>
    <xf numFmtId="41" fontId="3" fillId="35" borderId="21" xfId="0" applyNumberFormat="1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10" fontId="3" fillId="35" borderId="33" xfId="55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41" fontId="5" fillId="34" borderId="34" xfId="0" applyNumberFormat="1" applyFont="1" applyFill="1" applyBorder="1" applyAlignment="1">
      <alignment/>
    </xf>
    <xf numFmtId="10" fontId="5" fillId="35" borderId="34" xfId="55" applyNumberFormat="1" applyFont="1" applyFill="1" applyBorder="1" applyAlignment="1">
      <alignment/>
    </xf>
    <xf numFmtId="41" fontId="2" fillId="35" borderId="51" xfId="0" applyNumberFormat="1" applyFont="1" applyFill="1" applyBorder="1" applyAlignment="1">
      <alignment/>
    </xf>
    <xf numFmtId="41" fontId="2" fillId="35" borderId="46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5" fillId="33" borderId="0" xfId="0" applyFont="1" applyFill="1" applyAlignment="1">
      <alignment/>
    </xf>
    <xf numFmtId="41" fontId="5" fillId="35" borderId="34" xfId="0" applyNumberFormat="1" applyFont="1" applyFill="1" applyBorder="1" applyAlignment="1">
      <alignment/>
    </xf>
    <xf numFmtId="10" fontId="5" fillId="35" borderId="34" xfId="0" applyNumberFormat="1" applyFont="1" applyFill="1" applyBorder="1" applyAlignment="1">
      <alignment/>
    </xf>
    <xf numFmtId="10" fontId="5" fillId="35" borderId="35" xfId="0" applyNumberFormat="1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7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8" fillId="34" borderId="40" xfId="0" applyFont="1" applyFill="1" applyBorder="1" applyAlignment="1">
      <alignment/>
    </xf>
    <xf numFmtId="0" fontId="8" fillId="34" borderId="38" xfId="0" applyFont="1" applyFill="1" applyBorder="1" applyAlignment="1">
      <alignment/>
    </xf>
    <xf numFmtId="41" fontId="8" fillId="34" borderId="38" xfId="0" applyNumberFormat="1" applyFont="1" applyFill="1" applyBorder="1" applyAlignment="1">
      <alignment/>
    </xf>
    <xf numFmtId="10" fontId="8" fillId="34" borderId="38" xfId="55" applyNumberFormat="1" applyFont="1" applyFill="1" applyBorder="1" applyAlignment="1">
      <alignment vertical="center"/>
    </xf>
    <xf numFmtId="0" fontId="8" fillId="34" borderId="38" xfId="0" applyFont="1" applyFill="1" applyBorder="1" applyAlignment="1">
      <alignment vertical="center"/>
    </xf>
    <xf numFmtId="0" fontId="8" fillId="34" borderId="39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0" fontId="8" fillId="34" borderId="0" xfId="55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5" fillId="34" borderId="1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41" fontId="13" fillId="34" borderId="0" xfId="0" applyNumberFormat="1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0" fontId="8" fillId="34" borderId="41" xfId="0" applyFont="1" applyFill="1" applyBorder="1" applyAlignment="1">
      <alignment/>
    </xf>
    <xf numFmtId="0" fontId="5" fillId="34" borderId="0" xfId="0" applyFont="1" applyFill="1" applyBorder="1" applyAlignment="1" applyProtection="1" quotePrefix="1">
      <alignment vertical="center" wrapText="1"/>
      <protection/>
    </xf>
    <xf numFmtId="49" fontId="3" fillId="27" borderId="13" xfId="0" applyNumberFormat="1" applyFont="1" applyFill="1" applyBorder="1" applyAlignment="1" applyProtection="1">
      <alignment vertical="center"/>
      <protection locked="0"/>
    </xf>
    <xf numFmtId="0" fontId="3" fillId="34" borderId="40" xfId="53" applyFont="1" applyFill="1" applyBorder="1">
      <alignment/>
      <protection/>
    </xf>
    <xf numFmtId="0" fontId="3" fillId="34" borderId="38" xfId="53" applyFont="1" applyFill="1" applyBorder="1">
      <alignment/>
      <protection/>
    </xf>
    <xf numFmtId="0" fontId="3" fillId="34" borderId="39" xfId="53" applyFont="1" applyFill="1" applyBorder="1">
      <alignment/>
      <protection/>
    </xf>
    <xf numFmtId="0" fontId="3" fillId="34" borderId="10" xfId="53" applyFont="1" applyFill="1" applyBorder="1">
      <alignment/>
      <protection/>
    </xf>
    <xf numFmtId="0" fontId="3" fillId="34" borderId="0" xfId="53" applyFont="1" applyFill="1" applyBorder="1">
      <alignment/>
      <protection/>
    </xf>
    <xf numFmtId="0" fontId="4" fillId="34" borderId="0" xfId="53" applyFont="1" applyFill="1" applyBorder="1">
      <alignment/>
      <protection/>
    </xf>
    <xf numFmtId="0" fontId="3" fillId="34" borderId="10" xfId="53" applyFont="1" applyFill="1" applyBorder="1" applyAlignment="1">
      <alignment vertical="center"/>
      <protection/>
    </xf>
    <xf numFmtId="0" fontId="4" fillId="34" borderId="0" xfId="53" applyFont="1" applyFill="1" applyBorder="1" applyAlignment="1">
      <alignment vertical="center"/>
      <protection/>
    </xf>
    <xf numFmtId="0" fontId="2" fillId="34" borderId="10" xfId="53" applyFont="1" applyFill="1" applyBorder="1" applyAlignment="1">
      <alignment vertical="center"/>
      <protection/>
    </xf>
    <xf numFmtId="0" fontId="2" fillId="34" borderId="41" xfId="53" applyFont="1" applyFill="1" applyBorder="1" applyAlignment="1">
      <alignment vertical="center"/>
      <protection/>
    </xf>
    <xf numFmtId="0" fontId="3" fillId="34" borderId="40" xfId="54" applyFont="1" applyFill="1" applyBorder="1">
      <alignment/>
      <protection/>
    </xf>
    <xf numFmtId="0" fontId="3" fillId="34" borderId="38" xfId="54" applyFont="1" applyFill="1" applyBorder="1">
      <alignment/>
      <protection/>
    </xf>
    <xf numFmtId="0" fontId="7" fillId="34" borderId="38" xfId="54" applyFont="1" applyFill="1" applyBorder="1">
      <alignment/>
      <protection/>
    </xf>
    <xf numFmtId="0" fontId="3" fillId="34" borderId="39" xfId="54" applyFont="1" applyFill="1" applyBorder="1">
      <alignment/>
      <protection/>
    </xf>
    <xf numFmtId="0" fontId="3" fillId="34" borderId="10" xfId="54" applyFont="1" applyFill="1" applyBorder="1">
      <alignment/>
      <protection/>
    </xf>
    <xf numFmtId="0" fontId="7" fillId="34" borderId="0" xfId="54" applyFont="1" applyFill="1" applyBorder="1">
      <alignment/>
      <protection/>
    </xf>
    <xf numFmtId="0" fontId="2" fillId="34" borderId="10" xfId="54" applyFont="1" applyFill="1" applyBorder="1" applyAlignment="1">
      <alignment vertical="center"/>
      <protection/>
    </xf>
    <xf numFmtId="0" fontId="3" fillId="34" borderId="41" xfId="54" applyFont="1" applyFill="1" applyBorder="1">
      <alignment/>
      <protection/>
    </xf>
    <xf numFmtId="0" fontId="3" fillId="34" borderId="40" xfId="0" applyFont="1" applyFill="1" applyBorder="1" applyAlignment="1">
      <alignment/>
    </xf>
    <xf numFmtId="0" fontId="3" fillId="34" borderId="38" xfId="0" applyFont="1" applyFill="1" applyBorder="1" applyAlignment="1">
      <alignment wrapText="1"/>
    </xf>
    <xf numFmtId="0" fontId="3" fillId="34" borderId="38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3" fillId="34" borderId="41" xfId="0" applyFont="1" applyFill="1" applyBorder="1" applyAlignment="1">
      <alignment/>
    </xf>
    <xf numFmtId="0" fontId="3" fillId="34" borderId="10" xfId="53" applyFont="1" applyFill="1" applyBorder="1" applyAlignment="1">
      <alignment vertical="top"/>
      <protection/>
    </xf>
    <xf numFmtId="0" fontId="3" fillId="34" borderId="0" xfId="53" applyFont="1" applyFill="1" applyBorder="1" applyAlignment="1">
      <alignment vertical="top"/>
      <protection/>
    </xf>
    <xf numFmtId="0" fontId="60" fillId="34" borderId="10" xfId="53" applyFont="1" applyFill="1" applyBorder="1" applyAlignment="1">
      <alignment vertical="center"/>
      <protection/>
    </xf>
    <xf numFmtId="10" fontId="3" fillId="34" borderId="19" xfId="55" applyNumberFormat="1" applyFont="1" applyFill="1" applyBorder="1" applyAlignment="1">
      <alignment horizontal="right" vertical="center"/>
    </xf>
    <xf numFmtId="10" fontId="3" fillId="34" borderId="20" xfId="55" applyNumberFormat="1" applyFont="1" applyFill="1" applyBorder="1" applyAlignment="1">
      <alignment horizontal="right" vertical="center"/>
    </xf>
    <xf numFmtId="10" fontId="3" fillId="34" borderId="46" xfId="55" applyNumberFormat="1" applyFont="1" applyFill="1" applyBorder="1" applyAlignment="1">
      <alignment horizontal="right" vertical="center"/>
    </xf>
    <xf numFmtId="0" fontId="8" fillId="27" borderId="65" xfId="0" applyFont="1" applyFill="1" applyBorder="1" applyAlignment="1" applyProtection="1">
      <alignment vertical="center"/>
      <protection locked="0"/>
    </xf>
    <xf numFmtId="3" fontId="8" fillId="27" borderId="66" xfId="0" applyNumberFormat="1" applyFont="1" applyFill="1" applyBorder="1" applyAlignment="1" applyProtection="1">
      <alignment vertical="center" wrapText="1"/>
      <protection locked="0"/>
    </xf>
    <xf numFmtId="3" fontId="8" fillId="27" borderId="67" xfId="0" applyNumberFormat="1" applyFont="1" applyFill="1" applyBorder="1" applyAlignment="1" applyProtection="1">
      <alignment vertical="center" wrapText="1"/>
      <protection locked="0"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0" fontId="8" fillId="34" borderId="56" xfId="0" applyFont="1" applyFill="1" applyBorder="1" applyAlignment="1" applyProtection="1">
      <alignment horizontal="center" vertical="center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65" fillId="34" borderId="55" xfId="0" applyFont="1" applyFill="1" applyBorder="1" applyAlignment="1" applyProtection="1">
      <alignment horizontal="center" vertical="center" wrapText="1"/>
      <protection/>
    </xf>
    <xf numFmtId="0" fontId="8" fillId="34" borderId="58" xfId="0" applyFont="1" applyFill="1" applyBorder="1" applyAlignment="1" applyProtection="1">
      <alignment horizontal="center" vertical="center" wrapText="1"/>
      <protection/>
    </xf>
    <xf numFmtId="0" fontId="8" fillId="27" borderId="68" xfId="0" applyFont="1" applyFill="1" applyBorder="1" applyAlignment="1" applyProtection="1">
      <alignment vertical="center"/>
      <protection locked="0"/>
    </xf>
    <xf numFmtId="3" fontId="8" fillId="27" borderId="66" xfId="0" applyNumberFormat="1" applyFont="1" applyFill="1" applyBorder="1" applyAlignment="1" applyProtection="1">
      <alignment vertical="center" wrapText="1"/>
      <protection locked="0"/>
    </xf>
    <xf numFmtId="3" fontId="8" fillId="27" borderId="67" xfId="0" applyNumberFormat="1" applyFont="1" applyFill="1" applyBorder="1" applyAlignment="1" applyProtection="1">
      <alignment vertical="center" wrapText="1"/>
      <protection locked="0"/>
    </xf>
    <xf numFmtId="0" fontId="8" fillId="34" borderId="56" xfId="0" applyFont="1" applyFill="1" applyBorder="1" applyAlignment="1" applyProtection="1">
      <alignment horizontal="center" vertical="center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8" fillId="34" borderId="55" xfId="0" applyFont="1" applyFill="1" applyBorder="1" applyAlignment="1" applyProtection="1">
      <alignment horizontal="center" vertical="center" wrapText="1"/>
      <protection/>
    </xf>
    <xf numFmtId="3" fontId="3" fillId="34" borderId="23" xfId="47" applyNumberFormat="1" applyFont="1" applyFill="1" applyBorder="1" applyAlignment="1">
      <alignment horizontal="right" vertical="center"/>
    </xf>
    <xf numFmtId="3" fontId="3" fillId="34" borderId="13" xfId="47" applyNumberFormat="1" applyFont="1" applyFill="1" applyBorder="1" applyAlignment="1">
      <alignment horizontal="right" vertical="center"/>
    </xf>
    <xf numFmtId="3" fontId="3" fillId="34" borderId="16" xfId="47" applyNumberFormat="1" applyFont="1" applyFill="1" applyBorder="1" applyAlignment="1">
      <alignment horizontal="right" vertical="center"/>
    </xf>
    <xf numFmtId="3" fontId="3" fillId="34" borderId="24" xfId="47" applyNumberFormat="1" applyFont="1" applyFill="1" applyBorder="1" applyAlignment="1">
      <alignment horizontal="right" vertical="center"/>
    </xf>
    <xf numFmtId="0" fontId="40" fillId="34" borderId="10" xfId="0" applyFont="1" applyFill="1" applyBorder="1" applyAlignment="1" applyProtection="1">
      <alignment/>
      <protection/>
    </xf>
    <xf numFmtId="0" fontId="8" fillId="34" borderId="69" xfId="0" applyFont="1" applyFill="1" applyBorder="1" applyAlignment="1" applyProtection="1">
      <alignment vertical="center"/>
      <protection/>
    </xf>
    <xf numFmtId="0" fontId="8" fillId="34" borderId="70" xfId="0" applyFont="1" applyFill="1" applyBorder="1" applyAlignment="1" applyProtection="1">
      <alignment vertical="center"/>
      <protection/>
    </xf>
    <xf numFmtId="49" fontId="8" fillId="34" borderId="70" xfId="0" applyNumberFormat="1" applyFont="1" applyFill="1" applyBorder="1" applyAlignment="1" applyProtection="1">
      <alignment vertical="center" wrapText="1"/>
      <protection/>
    </xf>
    <xf numFmtId="0" fontId="8" fillId="34" borderId="70" xfId="0" applyFont="1" applyFill="1" applyBorder="1" applyAlignment="1" applyProtection="1">
      <alignment vertical="center" wrapText="1"/>
      <protection/>
    </xf>
    <xf numFmtId="3" fontId="8" fillId="34" borderId="70" xfId="0" applyNumberFormat="1" applyFont="1" applyFill="1" applyBorder="1" applyAlignment="1" applyProtection="1">
      <alignment vertical="center" wrapText="1"/>
      <protection/>
    </xf>
    <xf numFmtId="3" fontId="8" fillId="34" borderId="71" xfId="0" applyNumberFormat="1" applyFont="1" applyFill="1" applyBorder="1" applyAlignment="1" applyProtection="1">
      <alignment vertical="center" wrapText="1"/>
      <protection/>
    </xf>
    <xf numFmtId="3" fontId="8" fillId="34" borderId="72" xfId="0" applyNumberFormat="1" applyFont="1" applyFill="1" applyBorder="1" applyAlignment="1" applyProtection="1">
      <alignment vertical="center" wrapText="1"/>
      <protection/>
    </xf>
    <xf numFmtId="0" fontId="8" fillId="34" borderId="70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8" fillId="34" borderId="69" xfId="0" applyFont="1" applyFill="1" applyBorder="1" applyAlignment="1" applyProtection="1">
      <alignment vertical="center"/>
      <protection/>
    </xf>
    <xf numFmtId="49" fontId="8" fillId="34" borderId="70" xfId="0" applyNumberFormat="1" applyFont="1" applyFill="1" applyBorder="1" applyAlignment="1" applyProtection="1">
      <alignment vertical="center" wrapText="1"/>
      <protection/>
    </xf>
    <xf numFmtId="0" fontId="8" fillId="34" borderId="70" xfId="0" applyFont="1" applyFill="1" applyBorder="1" applyAlignment="1" applyProtection="1">
      <alignment vertical="center" wrapText="1"/>
      <protection/>
    </xf>
    <xf numFmtId="3" fontId="8" fillId="34" borderId="70" xfId="0" applyNumberFormat="1" applyFont="1" applyFill="1" applyBorder="1" applyAlignment="1" applyProtection="1">
      <alignment vertical="center" wrapText="1"/>
      <protection/>
    </xf>
    <xf numFmtId="3" fontId="8" fillId="34" borderId="71" xfId="0" applyNumberFormat="1" applyFont="1" applyFill="1" applyBorder="1" applyAlignment="1" applyProtection="1">
      <alignment vertical="center" wrapText="1"/>
      <protection/>
    </xf>
    <xf numFmtId="3" fontId="8" fillId="34" borderId="7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3" fontId="3" fillId="34" borderId="28" xfId="47" applyNumberFormat="1" applyFont="1" applyFill="1" applyBorder="1" applyAlignment="1">
      <alignment horizontal="right" vertical="center" wrapText="1"/>
    </xf>
    <xf numFmtId="3" fontId="3" fillId="34" borderId="50" xfId="47" applyNumberFormat="1" applyFont="1" applyFill="1" applyBorder="1" applyAlignment="1">
      <alignment horizontal="right" vertical="center" wrapText="1"/>
    </xf>
    <xf numFmtId="3" fontId="3" fillId="27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15" xfId="53" applyNumberFormat="1" applyFont="1" applyFill="1" applyBorder="1" applyAlignment="1">
      <alignment horizontal="left" vertical="center" indent="3"/>
      <protection/>
    </xf>
    <xf numFmtId="3" fontId="3" fillId="34" borderId="22" xfId="53" applyNumberFormat="1" applyFont="1" applyFill="1" applyBorder="1" applyAlignment="1">
      <alignment horizontal="left" vertical="center" indent="3"/>
      <protection/>
    </xf>
    <xf numFmtId="3" fontId="3" fillId="34" borderId="50" xfId="53" applyNumberFormat="1" applyFont="1" applyFill="1" applyBorder="1" applyAlignment="1">
      <alignment vertical="center"/>
      <protection/>
    </xf>
    <xf numFmtId="3" fontId="43" fillId="34" borderId="15" xfId="53" applyNumberFormat="1" applyFont="1" applyFill="1" applyBorder="1" applyAlignment="1">
      <alignment horizontal="left" vertical="center" indent="3"/>
      <protection/>
    </xf>
    <xf numFmtId="3" fontId="43" fillId="34" borderId="22" xfId="53" applyNumberFormat="1" applyFont="1" applyFill="1" applyBorder="1" applyAlignment="1">
      <alignment horizontal="left" vertical="center" indent="3"/>
      <protection/>
    </xf>
    <xf numFmtId="0" fontId="3" fillId="27" borderId="13" xfId="0" applyFont="1" applyFill="1" applyBorder="1" applyAlignment="1" applyProtection="1">
      <alignment vertical="center"/>
      <protection locked="0"/>
    </xf>
    <xf numFmtId="164" fontId="3" fillId="27" borderId="27" xfId="53" applyNumberFormat="1" applyFont="1" applyFill="1" applyBorder="1" applyAlignment="1" applyProtection="1">
      <alignment vertical="center"/>
      <protection locked="0"/>
    </xf>
    <xf numFmtId="164" fontId="3" fillId="27" borderId="24" xfId="53" applyNumberFormat="1" applyFont="1" applyFill="1" applyBorder="1" applyAlignment="1" applyProtection="1">
      <alignment vertical="center"/>
      <protection locked="0"/>
    </xf>
    <xf numFmtId="164" fontId="3" fillId="27" borderId="13" xfId="53" applyNumberFormat="1" applyFont="1" applyFill="1" applyBorder="1" applyAlignment="1" applyProtection="1">
      <alignment vertical="center"/>
      <protection locked="0"/>
    </xf>
    <xf numFmtId="164" fontId="3" fillId="27" borderId="28" xfId="53" applyNumberFormat="1" applyFont="1" applyFill="1" applyBorder="1" applyAlignment="1" applyProtection="1">
      <alignment vertical="center"/>
      <protection locked="0"/>
    </xf>
    <xf numFmtId="164" fontId="3" fillId="27" borderId="16" xfId="53" applyNumberFormat="1" applyFont="1" applyFill="1" applyBorder="1" applyAlignment="1" applyProtection="1">
      <alignment vertical="center"/>
      <protection locked="0"/>
    </xf>
    <xf numFmtId="164" fontId="3" fillId="27" borderId="50" xfId="53" applyNumberFormat="1" applyFont="1" applyFill="1" applyBorder="1" applyAlignment="1" applyProtection="1">
      <alignment vertical="center"/>
      <protection locked="0"/>
    </xf>
    <xf numFmtId="164" fontId="3" fillId="27" borderId="49" xfId="53" applyNumberFormat="1" applyFont="1" applyFill="1" applyBorder="1" applyAlignment="1" applyProtection="1">
      <alignment vertical="center"/>
      <protection locked="0"/>
    </xf>
    <xf numFmtId="3" fontId="3" fillId="27" borderId="24" xfId="53" applyNumberFormat="1" applyFont="1" applyFill="1" applyBorder="1" applyAlignment="1" applyProtection="1">
      <alignment vertical="center"/>
      <protection locked="0"/>
    </xf>
    <xf numFmtId="3" fontId="3" fillId="27" borderId="19" xfId="53" applyNumberFormat="1" applyFont="1" applyFill="1" applyBorder="1" applyAlignment="1" applyProtection="1">
      <alignment vertical="center"/>
      <protection locked="0"/>
    </xf>
    <xf numFmtId="3" fontId="3" fillId="27" borderId="32" xfId="53" applyNumberFormat="1" applyFont="1" applyFill="1" applyBorder="1" applyAlignment="1" applyProtection="1">
      <alignment vertical="center"/>
      <protection locked="0"/>
    </xf>
    <xf numFmtId="3" fontId="3" fillId="27" borderId="13" xfId="53" applyNumberFormat="1" applyFont="1" applyFill="1" applyBorder="1" applyAlignment="1" applyProtection="1">
      <alignment vertical="center"/>
      <protection locked="0"/>
    </xf>
    <xf numFmtId="3" fontId="3" fillId="27" borderId="20" xfId="53" applyNumberFormat="1" applyFont="1" applyFill="1" applyBorder="1" applyAlignment="1" applyProtection="1">
      <alignment vertical="center"/>
      <protection locked="0"/>
    </xf>
    <xf numFmtId="3" fontId="3" fillId="27" borderId="33" xfId="53" applyNumberFormat="1" applyFont="1" applyFill="1" applyBorder="1" applyAlignment="1" applyProtection="1">
      <alignment vertical="center"/>
      <protection locked="0"/>
    </xf>
    <xf numFmtId="3" fontId="3" fillId="27" borderId="16" xfId="53" applyNumberFormat="1" applyFont="1" applyFill="1" applyBorder="1" applyAlignment="1" applyProtection="1">
      <alignment vertical="center"/>
      <protection locked="0"/>
    </xf>
    <xf numFmtId="3" fontId="3" fillId="27" borderId="37" xfId="53" applyNumberFormat="1" applyFont="1" applyFill="1" applyBorder="1" applyAlignment="1" applyProtection="1">
      <alignment vertical="center"/>
      <protection locked="0"/>
    </xf>
    <xf numFmtId="3" fontId="3" fillId="27" borderId="46" xfId="53" applyNumberFormat="1" applyFont="1" applyFill="1" applyBorder="1" applyAlignment="1" applyProtection="1">
      <alignment vertical="center"/>
      <protection locked="0"/>
    </xf>
    <xf numFmtId="3" fontId="3" fillId="27" borderId="17" xfId="53" applyNumberFormat="1" applyFont="1" applyFill="1" applyBorder="1" applyAlignment="1" applyProtection="1">
      <alignment vertical="center"/>
      <protection locked="0"/>
    </xf>
    <xf numFmtId="3" fontId="3" fillId="27" borderId="45" xfId="53" applyNumberFormat="1" applyFont="1" applyFill="1" applyBorder="1" applyAlignment="1" applyProtection="1">
      <alignment vertical="center"/>
      <protection locked="0"/>
    </xf>
    <xf numFmtId="3" fontId="3" fillId="27" borderId="44" xfId="53" applyNumberFormat="1" applyFont="1" applyFill="1" applyBorder="1" applyAlignment="1" applyProtection="1">
      <alignment vertical="center"/>
      <protection locked="0"/>
    </xf>
    <xf numFmtId="164" fontId="3" fillId="27" borderId="73" xfId="53" applyNumberFormat="1" applyFont="1" applyFill="1" applyBorder="1" applyAlignment="1" applyProtection="1">
      <alignment vertical="center"/>
      <protection locked="0"/>
    </xf>
    <xf numFmtId="164" fontId="3" fillId="27" borderId="51" xfId="53" applyNumberFormat="1" applyFont="1" applyFill="1" applyBorder="1" applyAlignment="1" applyProtection="1">
      <alignment vertical="center"/>
      <protection locked="0"/>
    </xf>
    <xf numFmtId="41" fontId="3" fillId="27" borderId="57" xfId="0" applyNumberFormat="1" applyFont="1" applyFill="1" applyBorder="1" applyAlignment="1" applyProtection="1">
      <alignment horizontal="center" vertical="center" wrapText="1"/>
      <protection locked="0"/>
    </xf>
    <xf numFmtId="41" fontId="3" fillId="27" borderId="59" xfId="0" applyNumberFormat="1" applyFont="1" applyFill="1" applyBorder="1" applyAlignment="1" applyProtection="1">
      <alignment horizontal="center" vertical="center" wrapText="1"/>
      <protection locked="0"/>
    </xf>
    <xf numFmtId="41" fontId="3" fillId="27" borderId="64" xfId="0" applyNumberFormat="1" applyFont="1" applyFill="1" applyBorder="1" applyAlignment="1" applyProtection="1">
      <alignment horizontal="center" vertical="center" wrapText="1"/>
      <protection locked="0"/>
    </xf>
    <xf numFmtId="41" fontId="3" fillId="27" borderId="74" xfId="0" applyNumberFormat="1" applyFont="1" applyFill="1" applyBorder="1" applyAlignment="1" applyProtection="1">
      <alignment vertical="center"/>
      <protection locked="0"/>
    </xf>
    <xf numFmtId="41" fontId="3" fillId="27" borderId="24" xfId="0" applyNumberFormat="1" applyFont="1" applyFill="1" applyBorder="1" applyAlignment="1" applyProtection="1">
      <alignment/>
      <protection locked="0"/>
    </xf>
    <xf numFmtId="41" fontId="3" fillId="27" borderId="27" xfId="0" applyNumberFormat="1" applyFont="1" applyFill="1" applyBorder="1" applyAlignment="1" applyProtection="1">
      <alignment/>
      <protection locked="0"/>
    </xf>
    <xf numFmtId="41" fontId="3" fillId="27" borderId="49" xfId="0" applyNumberFormat="1" applyFont="1" applyFill="1" applyBorder="1" applyAlignment="1" applyProtection="1">
      <alignment/>
      <protection locked="0"/>
    </xf>
    <xf numFmtId="41" fontId="5" fillId="27" borderId="61" xfId="0" applyNumberFormat="1" applyFont="1" applyFill="1" applyBorder="1" applyAlignment="1" applyProtection="1">
      <alignment/>
      <protection locked="0"/>
    </xf>
    <xf numFmtId="41" fontId="5" fillId="27" borderId="37" xfId="0" applyNumberFormat="1" applyFont="1" applyFill="1" applyBorder="1" applyAlignment="1" applyProtection="1">
      <alignment/>
      <protection locked="0"/>
    </xf>
    <xf numFmtId="41" fontId="5" fillId="27" borderId="36" xfId="0" applyNumberFormat="1" applyFont="1" applyFill="1" applyBorder="1" applyAlignment="1" applyProtection="1">
      <alignment/>
      <protection locked="0"/>
    </xf>
    <xf numFmtId="41" fontId="5" fillId="27" borderId="51" xfId="0" applyNumberFormat="1" applyFont="1" applyFill="1" applyBorder="1" applyAlignment="1" applyProtection="1">
      <alignment/>
      <protection locked="0"/>
    </xf>
    <xf numFmtId="41" fontId="5" fillId="27" borderId="16" xfId="0" applyNumberFormat="1" applyFont="1" applyFill="1" applyBorder="1" applyAlignment="1" applyProtection="1">
      <alignment/>
      <protection locked="0"/>
    </xf>
    <xf numFmtId="41" fontId="5" fillId="27" borderId="50" xfId="0" applyNumberFormat="1" applyFont="1" applyFill="1" applyBorder="1" applyAlignment="1" applyProtection="1">
      <alignment/>
      <protection locked="0"/>
    </xf>
    <xf numFmtId="41" fontId="3" fillId="27" borderId="28" xfId="0" applyNumberFormat="1" applyFont="1" applyFill="1" applyBorder="1" applyAlignment="1" applyProtection="1">
      <alignment/>
      <protection locked="0"/>
    </xf>
    <xf numFmtId="41" fontId="5" fillId="27" borderId="50" xfId="0" applyNumberFormat="1" applyFont="1" applyFill="1" applyBorder="1" applyAlignment="1" applyProtection="1">
      <alignment wrapText="1"/>
      <protection locked="0"/>
    </xf>
    <xf numFmtId="41" fontId="3" fillId="27" borderId="13" xfId="0" applyNumberFormat="1" applyFont="1" applyFill="1" applyBorder="1" applyAlignment="1" applyProtection="1">
      <alignment/>
      <protection locked="0"/>
    </xf>
    <xf numFmtId="41" fontId="5" fillId="27" borderId="34" xfId="0" applyNumberFormat="1" applyFont="1" applyFill="1" applyBorder="1" applyAlignment="1" applyProtection="1">
      <alignment/>
      <protection locked="0"/>
    </xf>
    <xf numFmtId="41" fontId="5" fillId="27" borderId="63" xfId="0" applyNumberFormat="1" applyFont="1" applyFill="1" applyBorder="1" applyAlignment="1" applyProtection="1">
      <alignment/>
      <protection locked="0"/>
    </xf>
    <xf numFmtId="41" fontId="5" fillId="27" borderId="16" xfId="0" applyNumberFormat="1" applyFont="1" applyFill="1" applyBorder="1" applyAlignment="1" applyProtection="1">
      <alignment wrapText="1"/>
      <protection locked="0"/>
    </xf>
    <xf numFmtId="41" fontId="3" fillId="27" borderId="24" xfId="0" applyNumberFormat="1" applyFont="1" applyFill="1" applyBorder="1" applyAlignment="1" applyProtection="1">
      <alignment/>
      <protection locked="0"/>
    </xf>
    <xf numFmtId="41" fontId="3" fillId="27" borderId="27" xfId="0" applyNumberFormat="1" applyFont="1" applyFill="1" applyBorder="1" applyAlignment="1" applyProtection="1">
      <alignment/>
      <protection locked="0"/>
    </xf>
    <xf numFmtId="41" fontId="3" fillId="27" borderId="13" xfId="0" applyNumberFormat="1" applyFont="1" applyFill="1" applyBorder="1" applyAlignment="1" applyProtection="1">
      <alignment/>
      <protection locked="0"/>
    </xf>
    <xf numFmtId="41" fontId="3" fillId="27" borderId="28" xfId="0" applyNumberFormat="1" applyFont="1" applyFill="1" applyBorder="1" applyAlignment="1" applyProtection="1">
      <alignment/>
      <protection locked="0"/>
    </xf>
    <xf numFmtId="41" fontId="3" fillId="27" borderId="24" xfId="0" applyNumberFormat="1" applyFont="1" applyFill="1" applyBorder="1" applyAlignment="1" applyProtection="1">
      <alignment wrapText="1"/>
      <protection locked="0"/>
    </xf>
    <xf numFmtId="41" fontId="3" fillId="27" borderId="27" xfId="0" applyNumberFormat="1" applyFont="1" applyFill="1" applyBorder="1" applyAlignment="1" applyProtection="1">
      <alignment wrapText="1"/>
      <protection locked="0"/>
    </xf>
    <xf numFmtId="41" fontId="3" fillId="27" borderId="13" xfId="0" applyNumberFormat="1" applyFont="1" applyFill="1" applyBorder="1" applyAlignment="1" applyProtection="1">
      <alignment wrapText="1"/>
      <protection locked="0"/>
    </xf>
    <xf numFmtId="41" fontId="3" fillId="27" borderId="28" xfId="0" applyNumberFormat="1" applyFont="1" applyFill="1" applyBorder="1" applyAlignment="1" applyProtection="1">
      <alignment wrapText="1"/>
      <protection locked="0"/>
    </xf>
    <xf numFmtId="41" fontId="3" fillId="27" borderId="21" xfId="0" applyNumberFormat="1" applyFont="1" applyFill="1" applyBorder="1" applyAlignment="1" applyProtection="1">
      <alignment/>
      <protection locked="0"/>
    </xf>
    <xf numFmtId="41" fontId="5" fillId="27" borderId="16" xfId="0" applyNumberFormat="1" applyFont="1" applyFill="1" applyBorder="1" applyAlignment="1" applyProtection="1">
      <alignment/>
      <protection locked="0"/>
    </xf>
    <xf numFmtId="0" fontId="8" fillId="27" borderId="66" xfId="0" applyFont="1" applyFill="1" applyBorder="1" applyAlignment="1" applyProtection="1">
      <alignment vertical="center" wrapText="1"/>
      <protection locked="0"/>
    </xf>
    <xf numFmtId="49" fontId="8" fillId="27" borderId="66" xfId="0" applyNumberFormat="1" applyFont="1" applyFill="1" applyBorder="1" applyAlignment="1" applyProtection="1">
      <alignment vertical="center" wrapText="1"/>
      <protection locked="0"/>
    </xf>
    <xf numFmtId="49" fontId="8" fillId="27" borderId="68" xfId="0" applyNumberFormat="1" applyFont="1" applyFill="1" applyBorder="1" applyAlignment="1" applyProtection="1" quotePrefix="1">
      <alignment vertical="center" wrapText="1"/>
      <protection locked="0"/>
    </xf>
    <xf numFmtId="0" fontId="40" fillId="34" borderId="40" xfId="0" applyFont="1" applyFill="1" applyBorder="1" applyAlignment="1" applyProtection="1">
      <alignment/>
      <protection locked="0"/>
    </xf>
    <xf numFmtId="0" fontId="40" fillId="34" borderId="10" xfId="0" applyFont="1" applyFill="1" applyBorder="1" applyAlignment="1" applyProtection="1">
      <alignment/>
      <protection locked="0"/>
    </xf>
    <xf numFmtId="0" fontId="8" fillId="27" borderId="66" xfId="0" applyFont="1" applyFill="1" applyBorder="1" applyAlignment="1" applyProtection="1">
      <alignment vertical="center" wrapText="1"/>
      <protection locked="0"/>
    </xf>
    <xf numFmtId="49" fontId="8" fillId="27" borderId="66" xfId="0" applyNumberFormat="1" applyFont="1" applyFill="1" applyBorder="1" applyAlignment="1" applyProtection="1">
      <alignment vertical="center" wrapText="1"/>
      <protection locked="0"/>
    </xf>
    <xf numFmtId="3" fontId="3" fillId="27" borderId="27" xfId="47" applyNumberFormat="1" applyFont="1" applyFill="1" applyBorder="1" applyAlignment="1" applyProtection="1">
      <alignment horizontal="right" vertical="center" wrapText="1"/>
      <protection locked="0"/>
    </xf>
    <xf numFmtId="3" fontId="3" fillId="27" borderId="24" xfId="47" applyNumberFormat="1" applyFont="1" applyFill="1" applyBorder="1" applyAlignment="1" applyProtection="1">
      <alignment horizontal="right" vertical="center"/>
      <protection locked="0"/>
    </xf>
    <xf numFmtId="3" fontId="3" fillId="27" borderId="28" xfId="47" applyNumberFormat="1" applyFont="1" applyFill="1" applyBorder="1" applyAlignment="1" applyProtection="1">
      <alignment horizontal="right" vertical="center" wrapText="1"/>
      <protection locked="0"/>
    </xf>
    <xf numFmtId="3" fontId="3" fillId="27" borderId="13" xfId="47" applyNumberFormat="1" applyFont="1" applyFill="1" applyBorder="1" applyAlignment="1" applyProtection="1">
      <alignment horizontal="right" vertical="center"/>
      <protection locked="0"/>
    </xf>
    <xf numFmtId="41" fontId="3" fillId="27" borderId="19" xfId="0" applyNumberFormat="1" applyFont="1" applyFill="1" applyBorder="1" applyAlignment="1" applyProtection="1">
      <alignment/>
      <protection locked="0"/>
    </xf>
    <xf numFmtId="41" fontId="5" fillId="27" borderId="17" xfId="0" applyNumberFormat="1" applyFont="1" applyFill="1" applyBorder="1" applyAlignment="1" applyProtection="1">
      <alignment/>
      <protection locked="0"/>
    </xf>
    <xf numFmtId="41" fontId="5" fillId="27" borderId="46" xfId="0" applyNumberFormat="1" applyFont="1" applyFill="1" applyBorder="1" applyAlignment="1" applyProtection="1">
      <alignment/>
      <protection locked="0"/>
    </xf>
    <xf numFmtId="41" fontId="3" fillId="27" borderId="32" xfId="0" applyNumberFormat="1" applyFont="1" applyFill="1" applyBorder="1" applyAlignment="1" applyProtection="1">
      <alignment/>
      <protection locked="0"/>
    </xf>
    <xf numFmtId="41" fontId="3" fillId="27" borderId="33" xfId="0" applyNumberFormat="1" applyFont="1" applyFill="1" applyBorder="1" applyAlignment="1" applyProtection="1">
      <alignment/>
      <protection locked="0"/>
    </xf>
    <xf numFmtId="41" fontId="5" fillId="27" borderId="45" xfId="0" applyNumberFormat="1" applyFont="1" applyFill="1" applyBorder="1" applyAlignment="1" applyProtection="1">
      <alignment/>
      <protection locked="0"/>
    </xf>
    <xf numFmtId="0" fontId="59" fillId="35" borderId="0" xfId="0" applyFont="1" applyFill="1" applyBorder="1" applyAlignment="1" applyProtection="1">
      <alignment horizontal="left" vertical="center"/>
      <protection/>
    </xf>
    <xf numFmtId="0" fontId="43" fillId="34" borderId="0" xfId="0" applyFont="1" applyFill="1" applyBorder="1" applyAlignment="1" quotePrefix="1">
      <alignment horizontal="left" wrapText="1"/>
    </xf>
    <xf numFmtId="0" fontId="63" fillId="35" borderId="0" xfId="0" applyFont="1" applyFill="1" applyBorder="1" applyAlignment="1" applyProtection="1">
      <alignment horizontal="center" vertical="center" wrapText="1"/>
      <protection/>
    </xf>
    <xf numFmtId="0" fontId="43" fillId="34" borderId="0" xfId="0" applyFont="1" applyFill="1" applyBorder="1" applyAlignment="1">
      <alignment horizontal="left" vertical="center" wrapText="1"/>
    </xf>
    <xf numFmtId="165" fontId="3" fillId="27" borderId="13" xfId="0" applyNumberFormat="1" applyFont="1" applyFill="1" applyBorder="1" applyAlignment="1" applyProtection="1">
      <alignment vertical="center"/>
      <protection locked="0"/>
    </xf>
    <xf numFmtId="0" fontId="3" fillId="27" borderId="33" xfId="0" applyFont="1" applyFill="1" applyBorder="1" applyAlignment="1" applyProtection="1">
      <alignment vertical="center"/>
      <protection locked="0"/>
    </xf>
    <xf numFmtId="0" fontId="3" fillId="27" borderId="73" xfId="0" applyFont="1" applyFill="1" applyBorder="1" applyAlignment="1" applyProtection="1">
      <alignment vertical="center"/>
      <protection locked="0"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64" fillId="35" borderId="0" xfId="0" applyFont="1" applyFill="1" applyBorder="1" applyAlignment="1" applyProtection="1">
      <alignment horizontal="center" vertical="center" wrapText="1"/>
      <protection/>
    </xf>
    <xf numFmtId="0" fontId="3" fillId="27" borderId="42" xfId="0" applyFont="1" applyFill="1" applyBorder="1" applyAlignment="1" applyProtection="1">
      <alignment vertical="center"/>
      <protection locked="0"/>
    </xf>
    <xf numFmtId="0" fontId="3" fillId="27" borderId="13" xfId="0" applyFont="1" applyFill="1" applyBorder="1" applyAlignment="1" applyProtection="1">
      <alignment vertical="center"/>
      <protection locked="0"/>
    </xf>
    <xf numFmtId="14" fontId="3" fillId="27" borderId="33" xfId="0" applyNumberFormat="1" applyFont="1" applyFill="1" applyBorder="1" applyAlignment="1" applyProtection="1">
      <alignment vertical="center"/>
      <protection locked="0"/>
    </xf>
    <xf numFmtId="14" fontId="3" fillId="27" borderId="73" xfId="0" applyNumberFormat="1" applyFont="1" applyFill="1" applyBorder="1" applyAlignment="1" applyProtection="1">
      <alignment vertical="center"/>
      <protection locked="0"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2" fillId="34" borderId="55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10" fontId="3" fillId="34" borderId="75" xfId="0" applyNumberFormat="1" applyFont="1" applyFill="1" applyBorder="1" applyAlignment="1">
      <alignment horizontal="center" vertical="center" wrapText="1"/>
    </xf>
    <xf numFmtId="10" fontId="3" fillId="34" borderId="44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76" xfId="0" applyFont="1" applyFill="1" applyBorder="1" applyAlignment="1">
      <alignment horizontal="center" vertical="center" wrapText="1"/>
    </xf>
    <xf numFmtId="0" fontId="3" fillId="34" borderId="77" xfId="0" applyFont="1" applyFill="1" applyBorder="1" applyAlignment="1">
      <alignment horizontal="center" vertical="center" wrapText="1"/>
    </xf>
    <xf numFmtId="0" fontId="3" fillId="34" borderId="78" xfId="0" applyFont="1" applyFill="1" applyBorder="1" applyAlignment="1">
      <alignment horizontal="center" vertical="center" wrapText="1"/>
    </xf>
    <xf numFmtId="41" fontId="3" fillId="34" borderId="34" xfId="0" applyNumberFormat="1" applyFont="1" applyFill="1" applyBorder="1" applyAlignment="1">
      <alignment horizontal="center" vertical="center" wrapText="1"/>
    </xf>
    <xf numFmtId="41" fontId="3" fillId="34" borderId="3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10" fontId="3" fillId="34" borderId="34" xfId="0" applyNumberFormat="1" applyFont="1" applyFill="1" applyBorder="1" applyAlignment="1">
      <alignment horizontal="center" vertical="center" wrapText="1"/>
    </xf>
    <xf numFmtId="10" fontId="3" fillId="34" borderId="37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41" fontId="3" fillId="34" borderId="18" xfId="0" applyNumberFormat="1" applyFont="1" applyFill="1" applyBorder="1" applyAlignment="1">
      <alignment horizontal="center" vertical="center" wrapText="1"/>
    </xf>
    <xf numFmtId="41" fontId="2" fillId="34" borderId="14" xfId="0" applyNumberFormat="1" applyFont="1" applyFill="1" applyBorder="1" applyAlignment="1">
      <alignment horizontal="center" vertical="center" wrapText="1"/>
    </xf>
    <xf numFmtId="41" fontId="2" fillId="34" borderId="79" xfId="0" applyNumberFormat="1" applyFont="1" applyFill="1" applyBorder="1" applyAlignment="1">
      <alignment horizontal="center" vertical="center" wrapText="1"/>
    </xf>
    <xf numFmtId="41" fontId="2" fillId="34" borderId="14" xfId="0" applyNumberFormat="1" applyFont="1" applyFill="1" applyBorder="1" applyAlignment="1">
      <alignment horizontal="center"/>
    </xf>
    <xf numFmtId="41" fontId="2" fillId="34" borderId="79" xfId="0" applyNumberFormat="1" applyFont="1" applyFill="1" applyBorder="1" applyAlignment="1">
      <alignment horizontal="center"/>
    </xf>
    <xf numFmtId="41" fontId="2" fillId="34" borderId="52" xfId="0" applyNumberFormat="1" applyFont="1" applyFill="1" applyBorder="1" applyAlignment="1">
      <alignment horizontal="center"/>
    </xf>
    <xf numFmtId="0" fontId="3" fillId="34" borderId="80" xfId="0" applyFont="1" applyFill="1" applyBorder="1" applyAlignment="1">
      <alignment horizontal="center" vertical="center" wrapText="1"/>
    </xf>
    <xf numFmtId="0" fontId="3" fillId="34" borderId="81" xfId="0" applyFont="1" applyFill="1" applyBorder="1" applyAlignment="1">
      <alignment horizontal="center" vertical="center" wrapText="1"/>
    </xf>
    <xf numFmtId="0" fontId="3" fillId="34" borderId="82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41" fontId="2" fillId="34" borderId="52" xfId="0" applyNumberFormat="1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164" fontId="3" fillId="34" borderId="79" xfId="0" applyNumberFormat="1" applyFont="1" applyFill="1" applyBorder="1" applyAlignment="1">
      <alignment horizontal="center" vertical="center" wrapText="1"/>
    </xf>
    <xf numFmtId="164" fontId="3" fillId="34" borderId="52" xfId="0" applyNumberFormat="1" applyFont="1" applyFill="1" applyBorder="1" applyAlignment="1">
      <alignment horizontal="center" vertical="center" wrapText="1"/>
    </xf>
    <xf numFmtId="41" fontId="3" fillId="34" borderId="83" xfId="0" applyNumberFormat="1" applyFont="1" applyFill="1" applyBorder="1" applyAlignment="1">
      <alignment horizontal="center" vertical="center" wrapText="1"/>
    </xf>
    <xf numFmtId="41" fontId="3" fillId="34" borderId="61" xfId="0" applyNumberFormat="1" applyFont="1" applyFill="1" applyBorder="1" applyAlignment="1">
      <alignment horizontal="center" vertical="center" wrapText="1"/>
    </xf>
    <xf numFmtId="41" fontId="3" fillId="34" borderId="35" xfId="0" applyNumberFormat="1" applyFont="1" applyFill="1" applyBorder="1" applyAlignment="1">
      <alignment horizontal="center" vertical="center" wrapText="1"/>
    </xf>
    <xf numFmtId="41" fontId="3" fillId="34" borderId="17" xfId="0" applyNumberFormat="1" applyFont="1" applyFill="1" applyBorder="1" applyAlignment="1">
      <alignment horizontal="center" vertical="center" wrapText="1"/>
    </xf>
    <xf numFmtId="41" fontId="3" fillId="34" borderId="43" xfId="0" applyNumberFormat="1" applyFont="1" applyFill="1" applyBorder="1" applyAlignment="1">
      <alignment horizontal="center" vertical="center" wrapText="1"/>
    </xf>
    <xf numFmtId="41" fontId="3" fillId="34" borderId="36" xfId="0" applyNumberFormat="1" applyFont="1" applyFill="1" applyBorder="1" applyAlignment="1">
      <alignment horizontal="center" vertical="center" wrapText="1"/>
    </xf>
    <xf numFmtId="0" fontId="10" fillId="34" borderId="13" xfId="52" applyFont="1" applyFill="1" applyBorder="1" applyAlignment="1" applyProtection="1">
      <alignment horizontal="left" vertical="center" indent="1"/>
      <protection/>
    </xf>
    <xf numFmtId="0" fontId="11" fillId="34" borderId="13" xfId="52" applyFont="1" applyFill="1" applyBorder="1" applyAlignment="1" applyProtection="1">
      <alignment horizontal="left" vertical="center"/>
      <protection/>
    </xf>
    <xf numFmtId="166" fontId="11" fillId="34" borderId="13" xfId="52" applyNumberFormat="1" applyFont="1" applyFill="1" applyBorder="1" applyAlignment="1" applyProtection="1">
      <alignment horizontal="left" vertical="center"/>
      <protection/>
    </xf>
    <xf numFmtId="10" fontId="63" fillId="35" borderId="0" xfId="0" applyNumberFormat="1" applyFont="1" applyFill="1" applyBorder="1" applyAlignment="1">
      <alignment horizontal="center" wrapText="1"/>
    </xf>
    <xf numFmtId="41" fontId="2" fillId="34" borderId="40" xfId="0" applyNumberFormat="1" applyFont="1" applyFill="1" applyBorder="1" applyAlignment="1">
      <alignment horizontal="center" vertical="center" wrapText="1"/>
    </xf>
    <xf numFmtId="41" fontId="2" fillId="34" borderId="38" xfId="0" applyNumberFormat="1" applyFont="1" applyFill="1" applyBorder="1" applyAlignment="1">
      <alignment horizontal="center" vertical="center" wrapText="1"/>
    </xf>
    <xf numFmtId="164" fontId="2" fillId="34" borderId="40" xfId="0" applyNumberFormat="1" applyFont="1" applyFill="1" applyBorder="1" applyAlignment="1">
      <alignment horizontal="center" vertical="center" wrapText="1"/>
    </xf>
    <xf numFmtId="164" fontId="2" fillId="34" borderId="38" xfId="0" applyNumberFormat="1" applyFont="1" applyFill="1" applyBorder="1" applyAlignment="1">
      <alignment horizontal="center" vertical="center" wrapText="1"/>
    </xf>
    <xf numFmtId="164" fontId="2" fillId="34" borderId="39" xfId="0" applyNumberFormat="1" applyFont="1" applyFill="1" applyBorder="1" applyAlignment="1">
      <alignment horizontal="center" vertical="center" wrapText="1"/>
    </xf>
    <xf numFmtId="41" fontId="3" fillId="34" borderId="63" xfId="0" applyNumberFormat="1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34" borderId="79" xfId="0" applyNumberFormat="1" applyFont="1" applyFill="1" applyBorder="1" applyAlignment="1">
      <alignment horizontal="center" vertical="center" wrapText="1"/>
    </xf>
    <xf numFmtId="164" fontId="2" fillId="34" borderId="52" xfId="0" applyNumberFormat="1" applyFont="1" applyFill="1" applyBorder="1" applyAlignment="1">
      <alignment horizontal="center" vertical="center" wrapText="1"/>
    </xf>
    <xf numFmtId="10" fontId="3" fillId="34" borderId="26" xfId="0" applyNumberFormat="1" applyFont="1" applyFill="1" applyBorder="1" applyAlignment="1">
      <alignment horizontal="center" vertical="center" wrapText="1"/>
    </xf>
    <xf numFmtId="10" fontId="3" fillId="34" borderId="17" xfId="0" applyNumberFormat="1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3" fillId="34" borderId="50" xfId="0" applyFont="1" applyFill="1" applyBorder="1" applyAlignment="1">
      <alignment horizontal="left" wrapText="1"/>
    </xf>
    <xf numFmtId="0" fontId="3" fillId="34" borderId="46" xfId="0" applyFont="1" applyFill="1" applyBorder="1" applyAlignment="1">
      <alignment horizontal="left" wrapText="1"/>
    </xf>
    <xf numFmtId="0" fontId="5" fillId="34" borderId="50" xfId="0" applyFont="1" applyFill="1" applyBorder="1" applyAlignment="1">
      <alignment horizontal="left" wrapText="1"/>
    </xf>
    <xf numFmtId="0" fontId="5" fillId="34" borderId="46" xfId="0" applyFont="1" applyFill="1" applyBorder="1" applyAlignment="1">
      <alignment horizontal="left" wrapText="1"/>
    </xf>
    <xf numFmtId="0" fontId="2" fillId="34" borderId="50" xfId="0" applyFont="1" applyFill="1" applyBorder="1" applyAlignment="1">
      <alignment horizontal="left" wrapText="1"/>
    </xf>
    <xf numFmtId="0" fontId="2" fillId="34" borderId="46" xfId="0" applyFont="1" applyFill="1" applyBorder="1" applyAlignment="1">
      <alignment horizontal="left" wrapText="1"/>
    </xf>
    <xf numFmtId="0" fontId="2" fillId="34" borderId="59" xfId="0" applyFont="1" applyFill="1" applyBorder="1" applyAlignment="1">
      <alignment horizontal="left" wrapText="1"/>
    </xf>
    <xf numFmtId="0" fontId="2" fillId="34" borderId="58" xfId="0" applyFont="1" applyFill="1" applyBorder="1" applyAlignment="1">
      <alignment horizontal="left" wrapText="1"/>
    </xf>
    <xf numFmtId="0" fontId="2" fillId="34" borderId="84" xfId="53" applyFont="1" applyFill="1" applyBorder="1" applyAlignment="1">
      <alignment horizontal="center" vertical="center" wrapText="1"/>
      <protection/>
    </xf>
    <xf numFmtId="0" fontId="2" fillId="34" borderId="26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63" fillId="35" borderId="0" xfId="53" applyFont="1" applyFill="1" applyBorder="1" applyAlignment="1">
      <alignment horizontal="center" wrapText="1"/>
      <protection/>
    </xf>
    <xf numFmtId="0" fontId="2" fillId="34" borderId="32" xfId="53" applyFont="1" applyFill="1" applyBorder="1" applyAlignment="1">
      <alignment horizontal="center" vertical="center" wrapText="1"/>
      <protection/>
    </xf>
    <xf numFmtId="0" fontId="2" fillId="34" borderId="52" xfId="53" applyFont="1" applyFill="1" applyBorder="1" applyAlignment="1">
      <alignment horizontal="center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22" xfId="53" applyFont="1" applyFill="1" applyBorder="1" applyAlignment="1">
      <alignment horizontal="center" vertical="center" wrapText="1"/>
      <protection/>
    </xf>
    <xf numFmtId="0" fontId="2" fillId="34" borderId="54" xfId="53" applyFont="1" applyFill="1" applyBorder="1" applyAlignment="1">
      <alignment horizontal="center" vertical="center" wrapText="1"/>
      <protection/>
    </xf>
    <xf numFmtId="0" fontId="2" fillId="34" borderId="85" xfId="53" applyFont="1" applyFill="1" applyBorder="1" applyAlignment="1">
      <alignment horizontal="center" vertical="center" wrapText="1"/>
      <protection/>
    </xf>
    <xf numFmtId="0" fontId="2" fillId="34" borderId="61" xfId="53" applyFont="1" applyFill="1" applyBorder="1" applyAlignment="1">
      <alignment horizontal="center" vertical="center" wrapText="1"/>
      <protection/>
    </xf>
    <xf numFmtId="0" fontId="2" fillId="34" borderId="23" xfId="53" applyFont="1" applyFill="1" applyBorder="1" applyAlignment="1">
      <alignment horizontal="center" vertical="center" wrapText="1"/>
      <protection/>
    </xf>
    <xf numFmtId="0" fontId="2" fillId="34" borderId="37" xfId="53" applyFont="1" applyFill="1" applyBorder="1" applyAlignment="1">
      <alignment horizontal="center" vertical="center" wrapText="1"/>
      <protection/>
    </xf>
    <xf numFmtId="0" fontId="2" fillId="34" borderId="40" xfId="53" applyFont="1" applyFill="1" applyBorder="1" applyAlignment="1">
      <alignment horizontal="center" vertical="center" wrapText="1"/>
      <protection/>
    </xf>
    <xf numFmtId="0" fontId="2" fillId="34" borderId="39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1" xfId="53" applyFont="1" applyFill="1" applyBorder="1" applyAlignment="1">
      <alignment horizontal="center" vertical="center" wrapText="1"/>
      <protection/>
    </xf>
    <xf numFmtId="0" fontId="2" fillId="34" borderId="41" xfId="53" applyFont="1" applyFill="1" applyBorder="1" applyAlignment="1">
      <alignment horizontal="center" vertical="center" wrapText="1"/>
      <protection/>
    </xf>
    <xf numFmtId="0" fontId="2" fillId="34" borderId="31" xfId="53" applyFont="1" applyFill="1" applyBorder="1" applyAlignment="1">
      <alignment horizontal="center" vertical="center" wrapText="1"/>
      <protection/>
    </xf>
    <xf numFmtId="0" fontId="2" fillId="34" borderId="86" xfId="53" applyFont="1" applyFill="1" applyBorder="1" applyAlignment="1">
      <alignment horizontal="center" vertical="center" wrapText="1"/>
      <protection/>
    </xf>
    <xf numFmtId="0" fontId="2" fillId="34" borderId="18" xfId="53" applyFont="1" applyFill="1" applyBorder="1" applyAlignment="1">
      <alignment horizontal="center" vertical="center" wrapText="1"/>
      <protection/>
    </xf>
    <xf numFmtId="0" fontId="2" fillId="34" borderId="0" xfId="54" applyFont="1" applyFill="1" applyBorder="1" applyAlignment="1">
      <alignment horizontal="left" vertical="center" wrapText="1"/>
      <protection/>
    </xf>
    <xf numFmtId="44" fontId="3" fillId="27" borderId="40" xfId="47" applyFont="1" applyFill="1" applyBorder="1" applyAlignment="1" applyProtection="1">
      <alignment vertical="center" wrapText="1"/>
      <protection locked="0"/>
    </xf>
    <xf numFmtId="44" fontId="3" fillId="27" borderId="39" xfId="47" applyFont="1" applyFill="1" applyBorder="1" applyAlignment="1" applyProtection="1">
      <alignment vertical="center" wrapText="1"/>
      <protection locked="0"/>
    </xf>
    <xf numFmtId="44" fontId="3" fillId="27" borderId="41" xfId="47" applyFont="1" applyFill="1" applyBorder="1" applyAlignment="1" applyProtection="1">
      <alignment vertical="center" wrapText="1"/>
      <protection locked="0"/>
    </xf>
    <xf numFmtId="44" fontId="3" fillId="27" borderId="31" xfId="47" applyFont="1" applyFill="1" applyBorder="1" applyAlignment="1" applyProtection="1">
      <alignment vertical="center" wrapText="1"/>
      <protection locked="0"/>
    </xf>
    <xf numFmtId="0" fontId="2" fillId="34" borderId="19" xfId="53" applyFont="1" applyFill="1" applyBorder="1" applyAlignment="1" quotePrefix="1">
      <alignment horizontal="center" vertical="center" wrapText="1"/>
      <protection/>
    </xf>
    <xf numFmtId="0" fontId="2" fillId="34" borderId="46" xfId="53" applyFont="1" applyFill="1" applyBorder="1" applyAlignment="1">
      <alignment horizontal="center" vertical="center" wrapText="1"/>
      <protection/>
    </xf>
    <xf numFmtId="49" fontId="2" fillId="34" borderId="55" xfId="53" applyNumberFormat="1" applyFont="1" applyFill="1" applyBorder="1" applyAlignment="1">
      <alignment horizontal="center" vertical="center"/>
      <protection/>
    </xf>
    <xf numFmtId="49" fontId="2" fillId="34" borderId="29" xfId="53" applyNumberFormat="1" applyFont="1" applyFill="1" applyBorder="1" applyAlignment="1">
      <alignment horizontal="center" vertical="center"/>
      <protection/>
    </xf>
    <xf numFmtId="49" fontId="2" fillId="34" borderId="60" xfId="53" applyNumberFormat="1" applyFont="1" applyFill="1" applyBorder="1" applyAlignment="1">
      <alignment horizontal="center" vertical="center"/>
      <protection/>
    </xf>
    <xf numFmtId="0" fontId="2" fillId="34" borderId="27" xfId="53" applyFont="1" applyFill="1" applyBorder="1" applyAlignment="1">
      <alignment horizontal="center" vertical="center" wrapText="1"/>
      <protection/>
    </xf>
    <xf numFmtId="0" fontId="2" fillId="34" borderId="50" xfId="53" applyFont="1" applyFill="1" applyBorder="1" applyAlignment="1">
      <alignment horizontal="center" vertical="center" wrapText="1"/>
      <protection/>
    </xf>
    <xf numFmtId="0" fontId="2" fillId="34" borderId="24" xfId="53" applyFont="1" applyFill="1" applyBorder="1" applyAlignment="1" quotePrefix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32" xfId="53" applyFont="1" applyFill="1" applyBorder="1" applyAlignment="1" quotePrefix="1">
      <alignment horizontal="center" vertical="center" wrapText="1"/>
      <protection/>
    </xf>
    <xf numFmtId="0" fontId="2" fillId="34" borderId="45" xfId="53" applyFont="1" applyFill="1" applyBorder="1" applyAlignment="1">
      <alignment horizontal="center" vertical="center" wrapText="1"/>
      <protection/>
    </xf>
    <xf numFmtId="0" fontId="2" fillId="34" borderId="80" xfId="53" applyFont="1" applyFill="1" applyBorder="1" applyAlignment="1">
      <alignment horizontal="center" vertical="center" wrapText="1"/>
      <protection/>
    </xf>
    <xf numFmtId="0" fontId="2" fillId="34" borderId="82" xfId="53" applyFont="1" applyFill="1" applyBorder="1" applyAlignment="1">
      <alignment horizontal="center" vertical="center" wrapText="1"/>
      <protection/>
    </xf>
    <xf numFmtId="0" fontId="2" fillId="34" borderId="0" xfId="53" applyFont="1" applyFill="1" applyBorder="1" applyAlignment="1">
      <alignment horizontal="center" vertical="center" wrapText="1"/>
      <protection/>
    </xf>
    <xf numFmtId="0" fontId="2" fillId="34" borderId="87" xfId="53" applyFont="1" applyFill="1" applyBorder="1" applyAlignment="1" quotePrefix="1">
      <alignment horizontal="center" vertical="center" wrapText="1"/>
      <protection/>
    </xf>
    <xf numFmtId="0" fontId="2" fillId="34" borderId="88" xfId="53" applyFont="1" applyFill="1" applyBorder="1" applyAlignment="1">
      <alignment horizontal="center" vertical="center" wrapText="1"/>
      <protection/>
    </xf>
    <xf numFmtId="0" fontId="63" fillId="35" borderId="0" xfId="54" applyFont="1" applyFill="1" applyBorder="1" applyAlignment="1">
      <alignment horizontal="center" vertical="center" wrapText="1"/>
      <protection/>
    </xf>
    <xf numFmtId="0" fontId="3" fillId="34" borderId="28" xfId="0" applyFont="1" applyFill="1" applyBorder="1" applyAlignment="1">
      <alignment horizontal="left" vertical="center" wrapText="1" indent="2"/>
    </xf>
    <xf numFmtId="0" fontId="3" fillId="34" borderId="20" xfId="0" applyFont="1" applyFill="1" applyBorder="1" applyAlignment="1">
      <alignment horizontal="left" vertical="center" wrapText="1" indent="2"/>
    </xf>
    <xf numFmtId="0" fontId="3" fillId="34" borderId="27" xfId="0" applyFont="1" applyFill="1" applyBorder="1" applyAlignment="1">
      <alignment horizontal="left" vertical="center" wrapText="1" indent="2"/>
    </xf>
    <xf numFmtId="0" fontId="3" fillId="34" borderId="19" xfId="0" applyFont="1" applyFill="1" applyBorder="1" applyAlignment="1">
      <alignment horizontal="left" vertical="center" wrapText="1" indent="2"/>
    </xf>
    <xf numFmtId="0" fontId="2" fillId="33" borderId="0" xfId="53" applyFont="1" applyFill="1" applyBorder="1" applyAlignment="1">
      <alignment horizontal="center" vertical="center" wrapText="1"/>
      <protection/>
    </xf>
    <xf numFmtId="0" fontId="2" fillId="34" borderId="89" xfId="53" applyFont="1" applyFill="1" applyBorder="1" applyAlignment="1">
      <alignment horizontal="center" vertical="center" wrapText="1"/>
      <protection/>
    </xf>
    <xf numFmtId="0" fontId="2" fillId="34" borderId="43" xfId="53" applyFont="1" applyFill="1" applyBorder="1" applyAlignment="1">
      <alignment horizontal="center" vertical="center" wrapText="1"/>
      <protection/>
    </xf>
    <xf numFmtId="0" fontId="2" fillId="34" borderId="36" xfId="53" applyFont="1" applyFill="1" applyBorder="1" applyAlignment="1">
      <alignment horizontal="center" vertical="center" wrapText="1"/>
      <protection/>
    </xf>
    <xf numFmtId="0" fontId="3" fillId="34" borderId="50" xfId="0" applyFont="1" applyFill="1" applyBorder="1" applyAlignment="1">
      <alignment horizontal="left" vertical="center" wrapText="1" indent="2"/>
    </xf>
    <xf numFmtId="0" fontId="3" fillId="34" borderId="46" xfId="0" applyFont="1" applyFill="1" applyBorder="1" applyAlignment="1">
      <alignment horizontal="left" vertical="center" wrapText="1" indent="2"/>
    </xf>
    <xf numFmtId="0" fontId="2" fillId="34" borderId="0" xfId="0" applyFont="1" applyFill="1" applyBorder="1" applyAlignment="1">
      <alignment horizontal="left" wrapText="1"/>
    </xf>
    <xf numFmtId="0" fontId="63" fillId="35" borderId="0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10" fillId="34" borderId="33" xfId="52" applyFont="1" applyFill="1" applyBorder="1" applyAlignment="1" applyProtection="1">
      <alignment horizontal="left" vertical="center" indent="1"/>
      <protection/>
    </xf>
    <xf numFmtId="0" fontId="10" fillId="34" borderId="73" xfId="52" applyFont="1" applyFill="1" applyBorder="1" applyAlignment="1" applyProtection="1">
      <alignment horizontal="left" vertical="center" indent="1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6" fillId="36" borderId="90" xfId="51" applyFont="1" applyFill="1" applyBorder="1" applyAlignment="1">
      <alignment horizontal="center" vertical="center" wrapText="1"/>
      <protection/>
    </xf>
    <xf numFmtId="0" fontId="66" fillId="36" borderId="91" xfId="51" applyFont="1" applyFill="1" applyBorder="1" applyAlignment="1">
      <alignment horizontal="center" vertical="center" wrapText="1"/>
      <protection/>
    </xf>
    <xf numFmtId="0" fontId="66" fillId="36" borderId="92" xfId="51" applyFont="1" applyFill="1" applyBorder="1" applyAlignment="1">
      <alignment horizontal="center" vertical="center" wrapText="1"/>
      <protection/>
    </xf>
    <xf numFmtId="0" fontId="6" fillId="0" borderId="0" xfId="50">
      <alignment/>
      <protection/>
    </xf>
    <xf numFmtId="0" fontId="11" fillId="0" borderId="0" xfId="51" applyFont="1" applyAlignment="1">
      <alignment horizontal="center" vertical="center" wrapText="1"/>
      <protection/>
    </xf>
    <xf numFmtId="4" fontId="11" fillId="0" borderId="0" xfId="51" applyNumberFormat="1" applyFont="1" applyAlignment="1">
      <alignment horizontal="center" vertical="center" wrapText="1"/>
      <protection/>
    </xf>
    <xf numFmtId="0" fontId="3" fillId="0" borderId="0" xfId="51" applyAlignment="1">
      <alignment vertical="center" wrapText="1"/>
      <protection/>
    </xf>
    <xf numFmtId="4" fontId="3" fillId="0" borderId="0" xfId="51" applyNumberFormat="1" applyAlignment="1">
      <alignment vertical="center"/>
      <protection/>
    </xf>
    <xf numFmtId="0" fontId="3" fillId="0" borderId="0" xfId="5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0" xfId="51" applyAlignment="1">
      <alignment wrapText="1"/>
      <protection/>
    </xf>
    <xf numFmtId="4" fontId="3" fillId="0" borderId="0" xfId="51" applyNumberFormat="1">
      <alignment/>
      <protection/>
    </xf>
    <xf numFmtId="0" fontId="3" fillId="0" borderId="0" xfId="51">
      <alignment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 3" xfId="50"/>
    <cellStyle name="Normal 4 2" xfId="51"/>
    <cellStyle name="Normal_PAGE27" xfId="52"/>
    <cellStyle name="Normal_PAGE6-1" xfId="53"/>
    <cellStyle name="Normal_PAGE6-3" xfId="54"/>
    <cellStyle name="Percent" xfId="55"/>
    <cellStyle name="Satisfaisant" xfId="56"/>
    <cellStyle name="Sortie" xfId="57"/>
    <cellStyle name="TableStyleLight1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AIDE_REPERE5" /><Relationship Id="rId3" Type="http://schemas.openxmlformats.org/officeDocument/2006/relationships/hyperlink" Target="#AIDE_REPERE5" /><Relationship Id="rId4" Type="http://schemas.openxmlformats.org/officeDocument/2006/relationships/hyperlink" Target="#AIDE_REPERE4" /><Relationship Id="rId5" Type="http://schemas.openxmlformats.org/officeDocument/2006/relationships/hyperlink" Target="#AIDE_REPERE4" /><Relationship Id="rId6" Type="http://schemas.openxmlformats.org/officeDocument/2006/relationships/hyperlink" Target="#AIDE_REPERE2" /><Relationship Id="rId7" Type="http://schemas.openxmlformats.org/officeDocument/2006/relationships/hyperlink" Target="#AIDE_REPERE2" /><Relationship Id="rId8" Type="http://schemas.openxmlformats.org/officeDocument/2006/relationships/hyperlink" Target="#AIDE_REPERE3" /><Relationship Id="rId9" Type="http://schemas.openxmlformats.org/officeDocument/2006/relationships/hyperlink" Target="#AIDE_REPERE3" /><Relationship Id="rId10" Type="http://schemas.openxmlformats.org/officeDocument/2006/relationships/hyperlink" Target="#AIDE_REPERE1" /><Relationship Id="rId11" Type="http://schemas.openxmlformats.org/officeDocument/2006/relationships/hyperlink" Target="#AIDE_REPERE1" /><Relationship Id="rId12" Type="http://schemas.openxmlformats.org/officeDocument/2006/relationships/image" Target="../media/image5.png" /><Relationship Id="rId13" Type="http://schemas.openxmlformats.org/officeDocument/2006/relationships/image" Target="../media/image6.png" /><Relationship Id="rId1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AIDE_REPERE7" /><Relationship Id="rId3" Type="http://schemas.openxmlformats.org/officeDocument/2006/relationships/hyperlink" Target="#AIDE_REPERE7" /><Relationship Id="rId4" Type="http://schemas.openxmlformats.org/officeDocument/2006/relationships/hyperlink" Target="#AIDE_REPERE6" /><Relationship Id="rId5" Type="http://schemas.openxmlformats.org/officeDocument/2006/relationships/hyperlink" Target="#AIDE_REPERE6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AIDE_REPERE8" /><Relationship Id="rId3" Type="http://schemas.openxmlformats.org/officeDocument/2006/relationships/hyperlink" Target="#AIDE_REPERE8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10</xdr:row>
      <xdr:rowOff>38100</xdr:rowOff>
    </xdr:from>
    <xdr:to>
      <xdr:col>3</xdr:col>
      <xdr:colOff>19050</xdr:colOff>
      <xdr:row>12</xdr:row>
      <xdr:rowOff>238125</xdr:rowOff>
    </xdr:to>
    <xdr:grpSp>
      <xdr:nvGrpSpPr>
        <xdr:cNvPr id="1" name="Groupe 6"/>
        <xdr:cNvGrpSpPr>
          <a:grpSpLocks/>
        </xdr:cNvGrpSpPr>
      </xdr:nvGrpSpPr>
      <xdr:grpSpPr>
        <a:xfrm>
          <a:off x="838200" y="2381250"/>
          <a:ext cx="266700" cy="752475"/>
          <a:chOff x="542925" y="4876800"/>
          <a:chExt cx="266669" cy="733385"/>
        </a:xfrm>
        <a:solidFill>
          <a:srgbClr val="FFFFFF"/>
        </a:solidFill>
      </xdr:grpSpPr>
      <xdr:pic>
        <xdr:nvPicPr>
          <xdr:cNvPr id="2" name="Imag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2925" y="4876800"/>
            <a:ext cx="266669" cy="2570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1992" y="5372018"/>
            <a:ext cx="247602" cy="2381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52458" y="5114967"/>
            <a:ext cx="247602" cy="2570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21</xdr:row>
      <xdr:rowOff>123825</xdr:rowOff>
    </xdr:from>
    <xdr:to>
      <xdr:col>7</xdr:col>
      <xdr:colOff>342900</xdr:colOff>
      <xdr:row>22</xdr:row>
      <xdr:rowOff>114300</xdr:rowOff>
    </xdr:to>
    <xdr:pic>
      <xdr:nvPicPr>
        <xdr:cNvPr id="1" name="Image 25" descr="C:\Users\lducoudre\AppData\Local\Microsoft\Windows\Temporary Internet Files\Content.IE5\U5NQSQCN\unknown-31209_960_720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43529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21</xdr:row>
      <xdr:rowOff>123825</xdr:rowOff>
    </xdr:from>
    <xdr:to>
      <xdr:col>4</xdr:col>
      <xdr:colOff>447675</xdr:colOff>
      <xdr:row>22</xdr:row>
      <xdr:rowOff>114300</xdr:rowOff>
    </xdr:to>
    <xdr:pic>
      <xdr:nvPicPr>
        <xdr:cNvPr id="2" name="Image 25" descr="C:\Users\lducoudre\AppData\Local\Microsoft\Windows\Temporary Internet Files\Content.IE5\U5NQSQCN\unknown-31209_960_720[1]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3529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19050</xdr:rowOff>
    </xdr:from>
    <xdr:to>
      <xdr:col>1</xdr:col>
      <xdr:colOff>200025</xdr:colOff>
      <xdr:row>24</xdr:row>
      <xdr:rowOff>171450</xdr:rowOff>
    </xdr:to>
    <xdr:pic>
      <xdr:nvPicPr>
        <xdr:cNvPr id="3" name="Image 25" descr="C:\Users\lducoudre\AppData\Local\Microsoft\Windows\Temporary Internet Files\Content.IE5\U5NQSQCN\unknown-31209_960_720[1].pn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625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26</xdr:row>
      <xdr:rowOff>95250</xdr:rowOff>
    </xdr:from>
    <xdr:to>
      <xdr:col>1</xdr:col>
      <xdr:colOff>200025</xdr:colOff>
      <xdr:row>26</xdr:row>
      <xdr:rowOff>247650</xdr:rowOff>
    </xdr:to>
    <xdr:pic>
      <xdr:nvPicPr>
        <xdr:cNvPr id="4" name="Image 25" descr="C:\Users\lducoudre\AppData\Local\Microsoft\Windows\Temporary Internet Files\Content.IE5\U5NQSQCN\unknown-31209_960_720[1].pn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8197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9525</xdr:rowOff>
    </xdr:from>
    <xdr:to>
      <xdr:col>1</xdr:col>
      <xdr:colOff>209550</xdr:colOff>
      <xdr:row>5</xdr:row>
      <xdr:rowOff>161925</xdr:rowOff>
    </xdr:to>
    <xdr:pic>
      <xdr:nvPicPr>
        <xdr:cNvPr id="5" name="Image 25" descr="C:\Users\lducoudre\AppData\Local\Microsoft\Windows\Temporary Internet Files\Content.IE5\U5NQSQCN\unknown-31209_960_720[1].png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620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38100</xdr:rowOff>
    </xdr:from>
    <xdr:to>
      <xdr:col>2</xdr:col>
      <xdr:colOff>276225</xdr:colOff>
      <xdr:row>26</xdr:row>
      <xdr:rowOff>266700</xdr:rowOff>
    </xdr:to>
    <xdr:pic macro="[0]!SaisieFiness">
      <xdr:nvPicPr>
        <xdr:cNvPr id="6" name="Imag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0" y="57626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38100</xdr:rowOff>
    </xdr:from>
    <xdr:to>
      <xdr:col>2</xdr:col>
      <xdr:colOff>561975</xdr:colOff>
      <xdr:row>26</xdr:row>
      <xdr:rowOff>276225</xdr:rowOff>
    </xdr:to>
    <xdr:pic macro="[0]!ModifierFiness">
      <xdr:nvPicPr>
        <xdr:cNvPr id="7" name="Image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0" y="57626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26</xdr:row>
      <xdr:rowOff>38100</xdr:rowOff>
    </xdr:from>
    <xdr:to>
      <xdr:col>2</xdr:col>
      <xdr:colOff>838200</xdr:colOff>
      <xdr:row>26</xdr:row>
      <xdr:rowOff>276225</xdr:rowOff>
    </xdr:to>
    <xdr:pic macro="[0]!SupprimerFiness">
      <xdr:nvPicPr>
        <xdr:cNvPr id="8" name="Image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42975" y="57626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5</xdr:row>
      <xdr:rowOff>133350</xdr:rowOff>
    </xdr:from>
    <xdr:to>
      <xdr:col>4</xdr:col>
      <xdr:colOff>466725</xdr:colOff>
      <xdr:row>6</xdr:row>
      <xdr:rowOff>123825</xdr:rowOff>
    </xdr:to>
    <xdr:pic>
      <xdr:nvPicPr>
        <xdr:cNvPr id="1" name="Image 25" descr="C:\Users\lducoudre\AppData\Local\Microsoft\Windows\Temporary Internet Files\Content.IE5\U5NQSQCN\unknown-31209_960_720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2858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1447800</xdr:colOff>
      <xdr:row>5</xdr:row>
      <xdr:rowOff>133350</xdr:rowOff>
    </xdr:from>
    <xdr:to>
      <xdr:col>2</xdr:col>
      <xdr:colOff>1590675</xdr:colOff>
      <xdr:row>6</xdr:row>
      <xdr:rowOff>123825</xdr:rowOff>
    </xdr:to>
    <xdr:pic>
      <xdr:nvPicPr>
        <xdr:cNvPr id="2" name="Image 25" descr="C:\Users\lducoudre\AppData\Local\Microsoft\Windows\Temporary Internet Files\Content.IE5\U5NQSQCN\unknown-31209_960_720[1]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858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38100</xdr:rowOff>
    </xdr:from>
    <xdr:to>
      <xdr:col>2</xdr:col>
      <xdr:colOff>276225</xdr:colOff>
      <xdr:row>10</xdr:row>
      <xdr:rowOff>266700</xdr:rowOff>
    </xdr:to>
    <xdr:pic macro="[0]!SaisieId_CR_SF_">
      <xdr:nvPicPr>
        <xdr:cNvPr id="3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2686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10</xdr:row>
      <xdr:rowOff>38100</xdr:rowOff>
    </xdr:from>
    <xdr:to>
      <xdr:col>2</xdr:col>
      <xdr:colOff>561975</xdr:colOff>
      <xdr:row>10</xdr:row>
      <xdr:rowOff>276225</xdr:rowOff>
    </xdr:to>
    <xdr:pic macro="[0]!ModifierId_CR_SF_">
      <xdr:nvPicPr>
        <xdr:cNvPr id="4" name="Imag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04950" y="26860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10</xdr:row>
      <xdr:rowOff>38100</xdr:rowOff>
    </xdr:from>
    <xdr:to>
      <xdr:col>2</xdr:col>
      <xdr:colOff>838200</xdr:colOff>
      <xdr:row>10</xdr:row>
      <xdr:rowOff>276225</xdr:rowOff>
    </xdr:to>
    <xdr:pic macro="[0]!SupprimerId_CR_SF_">
      <xdr:nvPicPr>
        <xdr:cNvPr id="5" name="Imag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26860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13</xdr:row>
      <xdr:rowOff>152400</xdr:rowOff>
    </xdr:from>
    <xdr:to>
      <xdr:col>5</xdr:col>
      <xdr:colOff>485775</xdr:colOff>
      <xdr:row>14</xdr:row>
      <xdr:rowOff>142875</xdr:rowOff>
    </xdr:to>
    <xdr:pic>
      <xdr:nvPicPr>
        <xdr:cNvPr id="1" name="Image 25" descr="C:\Users\lducoudre\AppData\Local\Microsoft\Windows\Temporary Internet Files\Content.IE5\U5NQSQCN\unknown-31209_960_720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2" displayName="Tableau2" ref="A2:E650" comment="" totalsRowShown="0">
  <autoFilter ref="A2:E650"/>
  <tableColumns count="5">
    <tableColumn id="1" name="Item"/>
    <tableColumn id="2" name="Valeur Gestionnaire"/>
    <tableColumn id="3" name="Référence"/>
    <tableColumn id="4" name="Valeur Cadre"/>
    <tableColumn id="5" name="Avi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B2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25.57421875" style="22" bestFit="1" customWidth="1"/>
    <col min="2" max="16384" width="10.8515625" style="22" customWidth="1"/>
  </cols>
  <sheetData>
    <row r="1" spans="1:2" ht="14.25">
      <c r="A1" s="25" t="s">
        <v>208</v>
      </c>
      <c r="B1" s="160">
        <f>'Page de garde'!D14</f>
        <v>0</v>
      </c>
    </row>
    <row r="2" spans="1:2" ht="14.25">
      <c r="A2" s="25" t="s">
        <v>209</v>
      </c>
      <c r="B2" s="160">
        <f>'Page de garde'!$A$4</f>
        <v>0</v>
      </c>
    </row>
  </sheetData>
  <sheetProtection password="8694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/>
  <dimension ref="A1:K3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235" customWidth="1"/>
    <col min="2" max="2" width="50.421875" style="245" customWidth="1"/>
    <col min="3" max="3" width="16.140625" style="235" customWidth="1"/>
    <col min="4" max="7" width="15.7109375" style="235" customWidth="1"/>
    <col min="8" max="8" width="2.7109375" style="235" customWidth="1"/>
    <col min="9" max="9" width="12.140625" style="235" customWidth="1"/>
    <col min="10" max="10" width="2.140625" style="235" customWidth="1"/>
    <col min="11" max="11" width="12.140625" style="235" customWidth="1"/>
    <col min="12" max="12" width="3.28125" style="235" customWidth="1"/>
    <col min="13" max="16384" width="11.421875" style="235" customWidth="1"/>
  </cols>
  <sheetData>
    <row r="1" spans="1:8" ht="12">
      <c r="A1" s="500"/>
      <c r="B1" s="501"/>
      <c r="C1" s="502"/>
      <c r="D1" s="502"/>
      <c r="E1" s="502"/>
      <c r="F1" s="502"/>
      <c r="G1" s="502"/>
      <c r="H1" s="503"/>
    </row>
    <row r="2" spans="1:8" ht="25.5" customHeight="1">
      <c r="A2" s="504"/>
      <c r="B2" s="684" t="s">
        <v>164</v>
      </c>
      <c r="C2" s="684"/>
      <c r="D2" s="685"/>
      <c r="E2" s="685"/>
      <c r="F2" s="685"/>
      <c r="G2" s="59"/>
      <c r="H2" s="234"/>
    </row>
    <row r="3" spans="1:8" ht="25.5" customHeight="1">
      <c r="A3" s="504"/>
      <c r="B3" s="684" t="s">
        <v>165</v>
      </c>
      <c r="C3" s="684"/>
      <c r="D3" s="686"/>
      <c r="E3" s="686"/>
      <c r="F3" s="686"/>
      <c r="G3" s="59"/>
      <c r="H3" s="234"/>
    </row>
    <row r="4" spans="1:8" ht="12">
      <c r="A4" s="504"/>
      <c r="B4" s="505"/>
      <c r="C4" s="59"/>
      <c r="D4" s="59"/>
      <c r="E4" s="59"/>
      <c r="F4" s="59"/>
      <c r="G4" s="59"/>
      <c r="H4" s="234"/>
    </row>
    <row r="5" spans="1:8" ht="38.25" customHeight="1">
      <c r="A5" s="504"/>
      <c r="B5" s="771" t="s">
        <v>215</v>
      </c>
      <c r="C5" s="771"/>
      <c r="D5" s="771"/>
      <c r="E5" s="771"/>
      <c r="F5" s="771"/>
      <c r="G5" s="771"/>
      <c r="H5" s="234"/>
    </row>
    <row r="6" spans="1:8" ht="12">
      <c r="A6" s="504"/>
      <c r="B6" s="505"/>
      <c r="C6" s="59"/>
      <c r="D6" s="59"/>
      <c r="E6" s="59"/>
      <c r="F6" s="59"/>
      <c r="G6" s="59"/>
      <c r="H6" s="234"/>
    </row>
    <row r="7" spans="1:8" ht="12.75">
      <c r="A7" s="504"/>
      <c r="B7" s="223" t="s">
        <v>62</v>
      </c>
      <c r="C7" s="59"/>
      <c r="D7" s="59"/>
      <c r="E7" s="59"/>
      <c r="F7" s="59"/>
      <c r="G7" s="59"/>
      <c r="H7" s="234"/>
    </row>
    <row r="8" spans="1:8" ht="12.75" thickBot="1">
      <c r="A8" s="504"/>
      <c r="B8" s="505"/>
      <c r="C8" s="59"/>
      <c r="D8" s="59"/>
      <c r="E8" s="59"/>
      <c r="F8" s="59"/>
      <c r="G8" s="59"/>
      <c r="H8" s="234"/>
    </row>
    <row r="9" spans="1:11" ht="13.5" customHeight="1">
      <c r="A9" s="504"/>
      <c r="B9" s="730" t="s">
        <v>27</v>
      </c>
      <c r="C9" s="731"/>
      <c r="D9" s="765" t="s">
        <v>220</v>
      </c>
      <c r="E9" s="728" t="s">
        <v>69</v>
      </c>
      <c r="F9" s="728" t="s">
        <v>167</v>
      </c>
      <c r="G9" s="717" t="s">
        <v>168</v>
      </c>
      <c r="H9" s="733"/>
      <c r="I9" s="764"/>
      <c r="K9" s="764"/>
    </row>
    <row r="10" spans="1:11" ht="13.5" customHeight="1">
      <c r="A10" s="504"/>
      <c r="B10" s="732"/>
      <c r="C10" s="733"/>
      <c r="D10" s="766"/>
      <c r="E10" s="737"/>
      <c r="F10" s="737"/>
      <c r="G10" s="718"/>
      <c r="H10" s="733"/>
      <c r="I10" s="764"/>
      <c r="K10" s="764"/>
    </row>
    <row r="11" spans="1:11" ht="13.5" customHeight="1" thickBot="1">
      <c r="A11" s="504"/>
      <c r="B11" s="734"/>
      <c r="C11" s="735"/>
      <c r="D11" s="767"/>
      <c r="E11" s="729"/>
      <c r="F11" s="729"/>
      <c r="G11" s="719"/>
      <c r="H11" s="733"/>
      <c r="I11" s="764"/>
      <c r="K11" s="764"/>
    </row>
    <row r="12" spans="1:11" ht="3" customHeight="1">
      <c r="A12" s="504"/>
      <c r="B12" s="505"/>
      <c r="C12" s="59"/>
      <c r="D12" s="415"/>
      <c r="E12" s="415"/>
      <c r="F12" s="415"/>
      <c r="G12" s="415"/>
      <c r="H12" s="414"/>
      <c r="I12" s="164"/>
      <c r="J12" s="6"/>
      <c r="K12" s="164"/>
    </row>
    <row r="13" spans="1:11" ht="12.75" customHeight="1">
      <c r="A13" s="504"/>
      <c r="B13" s="770" t="s">
        <v>171</v>
      </c>
      <c r="C13" s="770"/>
      <c r="D13" s="59"/>
      <c r="E13" s="59"/>
      <c r="F13" s="59"/>
      <c r="G13" s="59"/>
      <c r="H13" s="234"/>
      <c r="I13" s="236"/>
      <c r="K13" s="236"/>
    </row>
    <row r="14" spans="1:11" ht="3" customHeight="1" thickBot="1">
      <c r="A14" s="504"/>
      <c r="B14" s="505"/>
      <c r="C14" s="59"/>
      <c r="D14" s="59"/>
      <c r="E14" s="59"/>
      <c r="F14" s="59"/>
      <c r="G14" s="59"/>
      <c r="H14" s="234"/>
      <c r="I14" s="236"/>
      <c r="K14" s="236"/>
    </row>
    <row r="15" spans="1:11" ht="13.5" customHeight="1">
      <c r="A15" s="504"/>
      <c r="B15" s="762" t="s">
        <v>42</v>
      </c>
      <c r="C15" s="763"/>
      <c r="D15" s="616"/>
      <c r="E15" s="617"/>
      <c r="F15" s="529">
        <f>E15-D15</f>
        <v>0</v>
      </c>
      <c r="G15" s="510">
        <f>IF(D15=0,0,F15/D15)</f>
        <v>0</v>
      </c>
      <c r="H15" s="237"/>
      <c r="I15" s="238"/>
      <c r="K15" s="239"/>
    </row>
    <row r="16" spans="1:11" ht="13.5" customHeight="1">
      <c r="A16" s="504"/>
      <c r="B16" s="760" t="s">
        <v>43</v>
      </c>
      <c r="C16" s="761"/>
      <c r="D16" s="618"/>
      <c r="E16" s="619"/>
      <c r="F16" s="530">
        <f>E16-D16</f>
        <v>0</v>
      </c>
      <c r="G16" s="511">
        <f>IF(D16=0,0,F16/D16)</f>
        <v>0</v>
      </c>
      <c r="H16" s="237"/>
      <c r="I16" s="238"/>
      <c r="K16" s="239"/>
    </row>
    <row r="17" spans="1:11" ht="13.5" customHeight="1">
      <c r="A17" s="504"/>
      <c r="B17" s="760" t="s">
        <v>170</v>
      </c>
      <c r="C17" s="761"/>
      <c r="D17" s="618"/>
      <c r="E17" s="619"/>
      <c r="F17" s="530">
        <f>E17-D17</f>
        <v>0</v>
      </c>
      <c r="G17" s="511">
        <f>IF(D17=0,0,F17/D17)</f>
        <v>0</v>
      </c>
      <c r="H17" s="237"/>
      <c r="I17" s="238"/>
      <c r="K17" s="239"/>
    </row>
    <row r="18" spans="1:11" ht="13.5" customHeight="1">
      <c r="A18" s="504"/>
      <c r="B18" s="760" t="s">
        <v>88</v>
      </c>
      <c r="C18" s="761"/>
      <c r="D18" s="550">
        <f>SUM(D15:D17)</f>
        <v>0</v>
      </c>
      <c r="E18" s="530">
        <f>SUM(E15:E17)</f>
        <v>0</v>
      </c>
      <c r="F18" s="530">
        <f>E18-D18</f>
        <v>0</v>
      </c>
      <c r="G18" s="511">
        <f>IF(D18=0,0,F18/D18)</f>
        <v>0</v>
      </c>
      <c r="H18" s="240"/>
      <c r="I18" s="239"/>
      <c r="K18" s="239"/>
    </row>
    <row r="19" spans="1:11" ht="13.5" customHeight="1" thickBot="1">
      <c r="A19" s="504"/>
      <c r="B19" s="768" t="s">
        <v>44</v>
      </c>
      <c r="C19" s="769"/>
      <c r="D19" s="551">
        <f>+D18</f>
        <v>0</v>
      </c>
      <c r="E19" s="531">
        <f>+E18</f>
        <v>0</v>
      </c>
      <c r="F19" s="531">
        <f>E19-D19</f>
        <v>0</v>
      </c>
      <c r="G19" s="512">
        <f>IF(D19=0,0,F19/D19)</f>
        <v>0</v>
      </c>
      <c r="H19" s="241"/>
      <c r="I19" s="238"/>
      <c r="K19" s="239"/>
    </row>
    <row r="20" spans="1:8" ht="12">
      <c r="A20" s="504"/>
      <c r="B20" s="505"/>
      <c r="C20" s="59"/>
      <c r="D20" s="59"/>
      <c r="E20" s="59"/>
      <c r="F20" s="59"/>
      <c r="G20" s="59"/>
      <c r="H20" s="234"/>
    </row>
    <row r="21" spans="1:8" ht="12">
      <c r="A21" s="504"/>
      <c r="B21" s="505"/>
      <c r="C21" s="59"/>
      <c r="D21" s="59"/>
      <c r="E21" s="59"/>
      <c r="F21" s="59"/>
      <c r="G21" s="59"/>
      <c r="H21" s="234"/>
    </row>
    <row r="22" spans="1:8" ht="12.75">
      <c r="A22" s="504"/>
      <c r="B22" s="223" t="s">
        <v>89</v>
      </c>
      <c r="C22" s="59"/>
      <c r="D22" s="59"/>
      <c r="E22" s="59"/>
      <c r="F22" s="59"/>
      <c r="G22" s="59"/>
      <c r="H22" s="234"/>
    </row>
    <row r="23" spans="1:8" ht="12.75" thickBot="1">
      <c r="A23" s="504"/>
      <c r="B23" s="505"/>
      <c r="C23" s="59"/>
      <c r="D23" s="59"/>
      <c r="E23" s="59"/>
      <c r="F23" s="59"/>
      <c r="G23" s="59"/>
      <c r="H23" s="234"/>
    </row>
    <row r="24" spans="1:11" ht="12">
      <c r="A24" s="504"/>
      <c r="B24" s="765" t="s">
        <v>27</v>
      </c>
      <c r="C24" s="717"/>
      <c r="D24" s="765" t="s">
        <v>5</v>
      </c>
      <c r="E24" s="728" t="s">
        <v>65</v>
      </c>
      <c r="F24" s="728" t="s">
        <v>70</v>
      </c>
      <c r="G24" s="717" t="s">
        <v>28</v>
      </c>
      <c r="H24" s="733"/>
      <c r="I24" s="764"/>
      <c r="J24" s="236"/>
      <c r="K24" s="764"/>
    </row>
    <row r="25" spans="1:11" ht="12">
      <c r="A25" s="504"/>
      <c r="B25" s="766"/>
      <c r="C25" s="718"/>
      <c r="D25" s="766"/>
      <c r="E25" s="737"/>
      <c r="F25" s="737"/>
      <c r="G25" s="718"/>
      <c r="H25" s="733"/>
      <c r="I25" s="764"/>
      <c r="J25" s="236"/>
      <c r="K25" s="764"/>
    </row>
    <row r="26" spans="1:11" ht="12.75" thickBot="1">
      <c r="A26" s="504"/>
      <c r="B26" s="767"/>
      <c r="C26" s="719"/>
      <c r="D26" s="767"/>
      <c r="E26" s="729"/>
      <c r="F26" s="729"/>
      <c r="G26" s="719"/>
      <c r="H26" s="733"/>
      <c r="I26" s="764"/>
      <c r="J26" s="236"/>
      <c r="K26" s="764"/>
    </row>
    <row r="27" spans="1:11" ht="2.25" customHeight="1">
      <c r="A27" s="504"/>
      <c r="B27" s="505"/>
      <c r="C27" s="59"/>
      <c r="D27" s="415"/>
      <c r="E27" s="415"/>
      <c r="F27" s="415"/>
      <c r="G27" s="415"/>
      <c r="H27" s="414"/>
      <c r="I27" s="164"/>
      <c r="J27" s="6"/>
      <c r="K27" s="164"/>
    </row>
    <row r="28" spans="1:11" ht="12.75">
      <c r="A28" s="504"/>
      <c r="B28" s="770" t="s">
        <v>171</v>
      </c>
      <c r="C28" s="770"/>
      <c r="D28" s="59"/>
      <c r="E28" s="59"/>
      <c r="F28" s="59"/>
      <c r="G28" s="59"/>
      <c r="H28" s="234"/>
      <c r="I28" s="236"/>
      <c r="J28" s="236"/>
      <c r="K28" s="236"/>
    </row>
    <row r="29" spans="1:11" ht="2.25" customHeight="1" thickBot="1">
      <c r="A29" s="504"/>
      <c r="B29" s="505"/>
      <c r="C29" s="59"/>
      <c r="D29" s="59"/>
      <c r="E29" s="59"/>
      <c r="F29" s="59"/>
      <c r="G29" s="59"/>
      <c r="H29" s="234"/>
      <c r="I29" s="236"/>
      <c r="J29" s="236"/>
      <c r="K29" s="236"/>
    </row>
    <row r="30" spans="1:11" ht="13.5" customHeight="1">
      <c r="A30" s="504"/>
      <c r="B30" s="762" t="s">
        <v>42</v>
      </c>
      <c r="C30" s="763"/>
      <c r="D30" s="616"/>
      <c r="E30" s="617"/>
      <c r="F30" s="532">
        <f>+E15</f>
        <v>0</v>
      </c>
      <c r="G30" s="276">
        <f>IF(D30=0,0,AVERAGE(D30,E30,F30))</f>
        <v>0</v>
      </c>
      <c r="H30" s="237"/>
      <c r="I30" s="238"/>
      <c r="J30" s="236"/>
      <c r="K30" s="239"/>
    </row>
    <row r="31" spans="1:11" ht="13.5" customHeight="1">
      <c r="A31" s="504"/>
      <c r="B31" s="760" t="s">
        <v>43</v>
      </c>
      <c r="C31" s="761"/>
      <c r="D31" s="618"/>
      <c r="E31" s="619"/>
      <c r="F31" s="530">
        <f>+E16</f>
        <v>0</v>
      </c>
      <c r="G31" s="277">
        <f>IF(D31=0,0,AVERAGE(D31,E31,F31))</f>
        <v>0</v>
      </c>
      <c r="H31" s="237"/>
      <c r="I31" s="238"/>
      <c r="J31" s="236"/>
      <c r="K31" s="239"/>
    </row>
    <row r="32" spans="1:11" ht="13.5" customHeight="1">
      <c r="A32" s="504"/>
      <c r="B32" s="760" t="s">
        <v>170</v>
      </c>
      <c r="C32" s="761"/>
      <c r="D32" s="618"/>
      <c r="E32" s="619"/>
      <c r="F32" s="530">
        <f>+E17</f>
        <v>0</v>
      </c>
      <c r="G32" s="277">
        <f>IF(D32=0,0,AVERAGE(D32,E32,F32))</f>
        <v>0</v>
      </c>
      <c r="H32" s="237"/>
      <c r="I32" s="238"/>
      <c r="J32" s="236"/>
      <c r="K32" s="239"/>
    </row>
    <row r="33" spans="1:11" ht="13.5" customHeight="1">
      <c r="A33" s="504"/>
      <c r="B33" s="760" t="s">
        <v>88</v>
      </c>
      <c r="C33" s="761"/>
      <c r="D33" s="550">
        <f>SUM(D30:D32)</f>
        <v>0</v>
      </c>
      <c r="E33" s="530">
        <f>SUM(E30:E32)</f>
        <v>0</v>
      </c>
      <c r="F33" s="530">
        <f>+E18</f>
        <v>0</v>
      </c>
      <c r="G33" s="277">
        <f>IF(D33=0,0,AVERAGE(D33,E33,F33))</f>
        <v>0</v>
      </c>
      <c r="H33" s="240"/>
      <c r="I33" s="239"/>
      <c r="J33" s="236"/>
      <c r="K33" s="239"/>
    </row>
    <row r="34" spans="1:11" ht="13.5" customHeight="1" thickBot="1">
      <c r="A34" s="504"/>
      <c r="B34" s="768" t="s">
        <v>44</v>
      </c>
      <c r="C34" s="769"/>
      <c r="D34" s="551">
        <f>D33</f>
        <v>0</v>
      </c>
      <c r="E34" s="531">
        <f>E33</f>
        <v>0</v>
      </c>
      <c r="F34" s="531">
        <f>+E19</f>
        <v>0</v>
      </c>
      <c r="G34" s="278">
        <f>IF(D34=0,0,AVERAGE(D34,E34,F34))</f>
        <v>0</v>
      </c>
      <c r="H34" s="241"/>
      <c r="I34" s="238"/>
      <c r="J34" s="236"/>
      <c r="K34" s="239"/>
    </row>
    <row r="35" spans="1:8" ht="12.75" thickBot="1">
      <c r="A35" s="506"/>
      <c r="B35" s="243"/>
      <c r="C35" s="242"/>
      <c r="D35" s="242"/>
      <c r="E35" s="242"/>
      <c r="F35" s="242"/>
      <c r="G35" s="242"/>
      <c r="H35" s="244"/>
    </row>
  </sheetData>
  <sheetProtection password="8694" sheet="1" objects="1" scenarios="1"/>
  <mergeCells count="33">
    <mergeCell ref="B2:C2"/>
    <mergeCell ref="D2:F2"/>
    <mergeCell ref="B3:C3"/>
    <mergeCell ref="D3:F3"/>
    <mergeCell ref="B5:G5"/>
    <mergeCell ref="K9:K11"/>
    <mergeCell ref="I24:I26"/>
    <mergeCell ref="D24:D26"/>
    <mergeCell ref="E24:E26"/>
    <mergeCell ref="F24:F26"/>
    <mergeCell ref="H9:H11"/>
    <mergeCell ref="G9:G11"/>
    <mergeCell ref="G24:G26"/>
    <mergeCell ref="B33:C33"/>
    <mergeCell ref="B34:C34"/>
    <mergeCell ref="B18:C18"/>
    <mergeCell ref="B19:C19"/>
    <mergeCell ref="B13:C13"/>
    <mergeCell ref="B17:C17"/>
    <mergeCell ref="B15:C15"/>
    <mergeCell ref="B28:C28"/>
    <mergeCell ref="B32:C32"/>
    <mergeCell ref="B24:C26"/>
    <mergeCell ref="B16:C16"/>
    <mergeCell ref="B30:C30"/>
    <mergeCell ref="B31:C31"/>
    <mergeCell ref="E9:E11"/>
    <mergeCell ref="K24:K26"/>
    <mergeCell ref="H24:H26"/>
    <mergeCell ref="B9:C11"/>
    <mergeCell ref="D9:D11"/>
    <mergeCell ref="F9:F11"/>
    <mergeCell ref="I9:I11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/>
  <dimension ref="A1:T146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.7109375" style="13" customWidth="1"/>
    <col min="2" max="2" width="13.7109375" style="13" customWidth="1"/>
    <col min="3" max="3" width="51.57421875" style="13" customWidth="1"/>
    <col min="4" max="14" width="12.7109375" style="229" customWidth="1"/>
    <col min="15" max="15" width="12.7109375" style="230" customWidth="1"/>
    <col min="16" max="16" width="11.28125" style="231" customWidth="1"/>
    <col min="17" max="17" width="12.140625" style="231" customWidth="1"/>
    <col min="18" max="18" width="11.28125" style="231" customWidth="1"/>
    <col min="19" max="19" width="12.140625" style="13" customWidth="1"/>
    <col min="20" max="20" width="2.7109375" style="13" customWidth="1"/>
    <col min="21" max="16384" width="11.421875" style="13" customWidth="1"/>
  </cols>
  <sheetData>
    <row r="1" spans="1:20" ht="9.75">
      <c r="A1" s="460"/>
      <c r="B1" s="461"/>
      <c r="C1" s="461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3"/>
      <c r="P1" s="464"/>
      <c r="Q1" s="464"/>
      <c r="R1" s="464"/>
      <c r="S1" s="461"/>
      <c r="T1" s="465"/>
    </row>
    <row r="2" spans="1:20" ht="25.5" customHeight="1">
      <c r="A2" s="466"/>
      <c r="B2" s="684" t="s">
        <v>203</v>
      </c>
      <c r="C2" s="684"/>
      <c r="D2" s="685"/>
      <c r="E2" s="685"/>
      <c r="F2" s="685"/>
      <c r="G2" s="186"/>
      <c r="H2" s="186"/>
      <c r="I2" s="186"/>
      <c r="J2" s="186"/>
      <c r="K2" s="186"/>
      <c r="L2" s="186"/>
      <c r="M2" s="186"/>
      <c r="N2" s="186"/>
      <c r="O2" s="467"/>
      <c r="P2" s="468"/>
      <c r="Q2" s="468"/>
      <c r="R2" s="468"/>
      <c r="S2" s="194"/>
      <c r="T2" s="67"/>
    </row>
    <row r="3" spans="1:20" ht="25.5" customHeight="1">
      <c r="A3" s="466"/>
      <c r="B3" s="774" t="s">
        <v>204</v>
      </c>
      <c r="C3" s="775"/>
      <c r="D3" s="686"/>
      <c r="E3" s="686"/>
      <c r="F3" s="686"/>
      <c r="G3" s="186"/>
      <c r="H3" s="186"/>
      <c r="I3" s="186"/>
      <c r="J3" s="186"/>
      <c r="K3" s="186"/>
      <c r="L3" s="186"/>
      <c r="M3" s="186"/>
      <c r="N3" s="186"/>
      <c r="O3" s="467"/>
      <c r="P3" s="468"/>
      <c r="Q3" s="468"/>
      <c r="R3" s="468"/>
      <c r="S3" s="194"/>
      <c r="T3" s="67"/>
    </row>
    <row r="4" spans="1:20" ht="25.5" customHeight="1">
      <c r="A4" s="466"/>
      <c r="B4" s="684" t="s">
        <v>205</v>
      </c>
      <c r="C4" s="684"/>
      <c r="D4" s="686"/>
      <c r="E4" s="686"/>
      <c r="F4" s="686"/>
      <c r="G4" s="186"/>
      <c r="H4" s="186"/>
      <c r="I4" s="186"/>
      <c r="J4" s="186"/>
      <c r="K4" s="186"/>
      <c r="L4" s="186"/>
      <c r="M4" s="186"/>
      <c r="N4" s="186"/>
      <c r="O4" s="467"/>
      <c r="P4" s="468"/>
      <c r="Q4" s="468"/>
      <c r="R4" s="468"/>
      <c r="S4" s="194"/>
      <c r="T4" s="67"/>
    </row>
    <row r="5" spans="1:20" ht="12.75" customHeight="1">
      <c r="A5" s="466"/>
      <c r="B5" s="194"/>
      <c r="C5" s="194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467"/>
      <c r="P5" s="468"/>
      <c r="Q5" s="468"/>
      <c r="R5" s="468"/>
      <c r="S5" s="194"/>
      <c r="T5" s="67"/>
    </row>
    <row r="6" spans="1:20" ht="21" customHeight="1">
      <c r="A6" s="466"/>
      <c r="B6" s="194"/>
      <c r="C6" s="194"/>
      <c r="D6" s="161" t="s">
        <v>156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467"/>
      <c r="P6" s="468"/>
      <c r="Q6" s="468"/>
      <c r="R6" s="468"/>
      <c r="S6" s="194"/>
      <c r="T6" s="67"/>
    </row>
    <row r="7" spans="1:20" ht="12.75" customHeight="1">
      <c r="A7" s="466"/>
      <c r="B7" s="194"/>
      <c r="C7" s="194"/>
      <c r="D7" s="24" t="s">
        <v>78</v>
      </c>
      <c r="E7" s="24" t="s">
        <v>79</v>
      </c>
      <c r="F7" s="24" t="s">
        <v>80</v>
      </c>
      <c r="G7" s="24" t="s">
        <v>81</v>
      </c>
      <c r="H7" s="24" t="s">
        <v>82</v>
      </c>
      <c r="I7" s="186"/>
      <c r="J7" s="186"/>
      <c r="K7" s="186"/>
      <c r="L7" s="186"/>
      <c r="M7" s="186"/>
      <c r="N7" s="186"/>
      <c r="O7" s="467"/>
      <c r="P7" s="468"/>
      <c r="Q7" s="468"/>
      <c r="R7" s="468"/>
      <c r="S7" s="194"/>
      <c r="T7" s="67"/>
    </row>
    <row r="8" spans="1:20" ht="12.75" customHeight="1">
      <c r="A8" s="466"/>
      <c r="B8" s="194"/>
      <c r="C8" s="194"/>
      <c r="D8" s="348"/>
      <c r="E8" s="348"/>
      <c r="F8" s="348"/>
      <c r="G8" s="348"/>
      <c r="H8" s="348"/>
      <c r="I8" s="186"/>
      <c r="J8" s="186"/>
      <c r="K8" s="186"/>
      <c r="L8" s="186"/>
      <c r="M8" s="186"/>
      <c r="N8" s="186"/>
      <c r="O8" s="467"/>
      <c r="P8" s="468"/>
      <c r="Q8" s="468"/>
      <c r="R8" s="468"/>
      <c r="S8" s="194"/>
      <c r="T8" s="67"/>
    </row>
    <row r="9" spans="1:20" ht="12.75" customHeight="1">
      <c r="A9" s="466"/>
      <c r="B9" s="194"/>
      <c r="C9" s="194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467"/>
      <c r="P9" s="468"/>
      <c r="Q9" s="468"/>
      <c r="R9" s="468"/>
      <c r="S9" s="194"/>
      <c r="T9" s="67"/>
    </row>
    <row r="10" spans="1:20" ht="12.75" customHeight="1">
      <c r="A10" s="466"/>
      <c r="B10" s="194"/>
      <c r="C10" s="194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467"/>
      <c r="P10" s="468"/>
      <c r="Q10" s="468"/>
      <c r="R10" s="468"/>
      <c r="S10" s="194"/>
      <c r="T10" s="67"/>
    </row>
    <row r="11" spans="1:20" s="188" customFormat="1" ht="38.25" customHeight="1">
      <c r="A11" s="469"/>
      <c r="B11" s="687" t="s">
        <v>157</v>
      </c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7"/>
      <c r="S11" s="687"/>
      <c r="T11" s="187"/>
    </row>
    <row r="12" spans="1:20" ht="12.75" customHeight="1">
      <c r="A12" s="466"/>
      <c r="B12" s="194"/>
      <c r="C12" s="194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467"/>
      <c r="P12" s="468"/>
      <c r="Q12" s="468"/>
      <c r="R12" s="468"/>
      <c r="S12" s="194"/>
      <c r="T12" s="67"/>
    </row>
    <row r="13" spans="1:20" ht="12.75" customHeight="1">
      <c r="A13" s="466"/>
      <c r="B13" s="470" t="s">
        <v>202</v>
      </c>
      <c r="C13" s="470"/>
      <c r="D13" s="471"/>
      <c r="E13" s="471"/>
      <c r="F13" s="199"/>
      <c r="G13" s="199"/>
      <c r="H13" s="199"/>
      <c r="I13" s="199"/>
      <c r="J13" s="199"/>
      <c r="K13" s="199"/>
      <c r="L13" s="199"/>
      <c r="M13" s="199"/>
      <c r="N13" s="199"/>
      <c r="O13" s="217"/>
      <c r="P13" s="58"/>
      <c r="Q13" s="58"/>
      <c r="R13" s="58"/>
      <c r="S13" s="59"/>
      <c r="T13" s="67"/>
    </row>
    <row r="14" spans="1:20" ht="12.75" customHeight="1">
      <c r="A14" s="466"/>
      <c r="B14" s="470"/>
      <c r="C14" s="470"/>
      <c r="D14" s="471"/>
      <c r="E14" s="471"/>
      <c r="F14" s="199"/>
      <c r="G14" s="199"/>
      <c r="H14" s="199"/>
      <c r="I14" s="199"/>
      <c r="J14" s="199"/>
      <c r="K14" s="199"/>
      <c r="L14" s="199"/>
      <c r="M14" s="199"/>
      <c r="N14" s="199"/>
      <c r="O14" s="217"/>
      <c r="P14" s="58"/>
      <c r="Q14" s="58"/>
      <c r="R14" s="58"/>
      <c r="S14" s="59"/>
      <c r="T14" s="67"/>
    </row>
    <row r="15" spans="1:20" ht="13.5" customHeight="1" thickBot="1">
      <c r="A15" s="466"/>
      <c r="B15" s="59"/>
      <c r="C15" s="5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217"/>
      <c r="P15" s="58"/>
      <c r="Q15" s="58"/>
      <c r="R15" s="58"/>
      <c r="S15" s="59"/>
      <c r="T15" s="67"/>
    </row>
    <row r="16" spans="1:20" ht="12.75" customHeight="1">
      <c r="A16" s="466"/>
      <c r="B16" s="668" t="s">
        <v>3</v>
      </c>
      <c r="C16" s="669"/>
      <c r="D16" s="688" t="s">
        <v>4</v>
      </c>
      <c r="E16" s="689"/>
      <c r="F16" s="689"/>
      <c r="G16" s="661"/>
      <c r="H16" s="674"/>
      <c r="I16" s="690" t="s">
        <v>115</v>
      </c>
      <c r="J16" s="691"/>
      <c r="K16" s="691"/>
      <c r="L16" s="691"/>
      <c r="M16" s="691"/>
      <c r="N16" s="691"/>
      <c r="O16" s="691"/>
      <c r="P16" s="691"/>
      <c r="Q16" s="691"/>
      <c r="R16" s="691"/>
      <c r="S16" s="692"/>
      <c r="T16" s="67"/>
    </row>
    <row r="17" spans="1:20" ht="25.5" customHeight="1">
      <c r="A17" s="466"/>
      <c r="B17" s="670"/>
      <c r="C17" s="671"/>
      <c r="D17" s="693" t="s">
        <v>90</v>
      </c>
      <c r="E17" s="651" t="s">
        <v>5</v>
      </c>
      <c r="F17" s="651" t="s">
        <v>65</v>
      </c>
      <c r="G17" s="651" t="s">
        <v>66</v>
      </c>
      <c r="H17" s="680" t="s">
        <v>67</v>
      </c>
      <c r="I17" s="693" t="s">
        <v>90</v>
      </c>
      <c r="J17" s="651" t="s">
        <v>5</v>
      </c>
      <c r="K17" s="651" t="s">
        <v>65</v>
      </c>
      <c r="L17" s="651" t="s">
        <v>91</v>
      </c>
      <c r="M17" s="694" t="s">
        <v>92</v>
      </c>
      <c r="N17" s="694" t="s">
        <v>93</v>
      </c>
      <c r="O17" s="655" t="s">
        <v>159</v>
      </c>
      <c r="P17" s="657" t="s">
        <v>158</v>
      </c>
      <c r="Q17" s="657"/>
      <c r="R17" s="657" t="s">
        <v>96</v>
      </c>
      <c r="S17" s="658"/>
      <c r="T17" s="67"/>
    </row>
    <row r="18" spans="1:20" ht="25.5" customHeight="1" thickBot="1">
      <c r="A18" s="466"/>
      <c r="B18" s="672"/>
      <c r="C18" s="673"/>
      <c r="D18" s="683"/>
      <c r="E18" s="652"/>
      <c r="F18" s="652"/>
      <c r="G18" s="652"/>
      <c r="H18" s="681"/>
      <c r="I18" s="683"/>
      <c r="J18" s="652"/>
      <c r="K18" s="652"/>
      <c r="L18" s="652"/>
      <c r="M18" s="654"/>
      <c r="N18" s="654"/>
      <c r="O18" s="656"/>
      <c r="P18" s="410" t="s">
        <v>97</v>
      </c>
      <c r="Q18" s="410" t="s">
        <v>98</v>
      </c>
      <c r="R18" s="410" t="s">
        <v>97</v>
      </c>
      <c r="S18" s="30" t="s">
        <v>98</v>
      </c>
      <c r="T18" s="67"/>
    </row>
    <row r="19" spans="1:20" ht="12.75" customHeight="1">
      <c r="A19" s="466"/>
      <c r="B19" s="648" t="s">
        <v>99</v>
      </c>
      <c r="C19" s="31" t="s">
        <v>6</v>
      </c>
      <c r="D19" s="585"/>
      <c r="E19" s="584"/>
      <c r="F19" s="584"/>
      <c r="G19" s="584"/>
      <c r="H19" s="623"/>
      <c r="I19" s="585"/>
      <c r="J19" s="584"/>
      <c r="K19" s="584"/>
      <c r="L19" s="331">
        <f aca="true" t="shared" si="0" ref="L19:L32">IF(I19=0,0,AVERAGE(I19,J19,K19))</f>
        <v>0</v>
      </c>
      <c r="M19" s="584"/>
      <c r="N19" s="584"/>
      <c r="O19" s="39">
        <f>IF(M$53=0,0,N19/M$53)</f>
        <v>0</v>
      </c>
      <c r="P19" s="302">
        <f>N19-K19</f>
        <v>0</v>
      </c>
      <c r="Q19" s="39">
        <f>IF(K19=0,"",P19/K19)</f>
      </c>
      <c r="R19" s="302">
        <f>N19-M19</f>
        <v>0</v>
      </c>
      <c r="S19" s="33">
        <f>IF(M19=0,"",R19/M19)</f>
      </c>
      <c r="T19" s="67"/>
    </row>
    <row r="20" spans="1:20" ht="12.75" customHeight="1">
      <c r="A20" s="466"/>
      <c r="B20" s="649"/>
      <c r="C20" s="28" t="s">
        <v>7</v>
      </c>
      <c r="D20" s="593"/>
      <c r="E20" s="595"/>
      <c r="F20" s="595"/>
      <c r="G20" s="595"/>
      <c r="H20" s="624"/>
      <c r="I20" s="593"/>
      <c r="J20" s="595"/>
      <c r="K20" s="595"/>
      <c r="L20" s="332">
        <f t="shared" si="0"/>
        <v>0</v>
      </c>
      <c r="M20" s="595"/>
      <c r="N20" s="595"/>
      <c r="O20" s="34">
        <f>IF(M$53=0,0,N20/M$53)</f>
        <v>0</v>
      </c>
      <c r="P20" s="192">
        <f>N20-K20</f>
        <v>0</v>
      </c>
      <c r="Q20" s="34">
        <f>IF(K20=0,"",P20/K20)</f>
      </c>
      <c r="R20" s="192">
        <f>N20-M20</f>
        <v>0</v>
      </c>
      <c r="S20" s="35">
        <f>IF(M20=0,"",R20/M20)</f>
      </c>
      <c r="T20" s="67"/>
    </row>
    <row r="21" spans="1:20" s="353" customFormat="1" ht="12.75" customHeight="1">
      <c r="A21" s="472"/>
      <c r="B21" s="649"/>
      <c r="C21" s="36" t="s">
        <v>14</v>
      </c>
      <c r="D21" s="333">
        <f aca="true" t="shared" si="1" ref="D21:K21">SUM(D19:D20)</f>
        <v>0</v>
      </c>
      <c r="E21" s="334">
        <f t="shared" si="1"/>
        <v>0</v>
      </c>
      <c r="F21" s="335">
        <f t="shared" si="1"/>
        <v>0</v>
      </c>
      <c r="G21" s="336">
        <f t="shared" si="1"/>
        <v>0</v>
      </c>
      <c r="H21" s="337">
        <f t="shared" si="1"/>
        <v>0</v>
      </c>
      <c r="I21" s="338">
        <f t="shared" si="1"/>
        <v>0</v>
      </c>
      <c r="J21" s="339">
        <f t="shared" si="1"/>
        <v>0</v>
      </c>
      <c r="K21" s="339">
        <f t="shared" si="1"/>
        <v>0</v>
      </c>
      <c r="L21" s="339">
        <f>IF(I21=0,0,AVERAGE(I21,J21,K21))</f>
        <v>0</v>
      </c>
      <c r="M21" s="339">
        <f>SUM(M19:M20)</f>
        <v>0</v>
      </c>
      <c r="N21" s="339">
        <f>SUM(N19:N20)</f>
        <v>0</v>
      </c>
      <c r="O21" s="189">
        <f>IF(M$53=0,0,N21/M$53)</f>
        <v>0</v>
      </c>
      <c r="P21" s="190">
        <f>N21-K21</f>
        <v>0</v>
      </c>
      <c r="Q21" s="354">
        <f>IF(K21=0,"",P21/K21)</f>
      </c>
      <c r="R21" s="190">
        <f>N21-M21</f>
        <v>0</v>
      </c>
      <c r="S21" s="355">
        <f>IF(M21=0,"",R21/M21)</f>
      </c>
      <c r="T21" s="352"/>
    </row>
    <row r="22" spans="1:20" s="353" customFormat="1" ht="25.5" customHeight="1" thickBot="1">
      <c r="A22" s="472"/>
      <c r="B22" s="649"/>
      <c r="C22" s="38" t="s">
        <v>100</v>
      </c>
      <c r="D22" s="594"/>
      <c r="E22" s="598"/>
      <c r="F22" s="608"/>
      <c r="G22" s="608"/>
      <c r="H22" s="625"/>
      <c r="I22" s="597"/>
      <c r="J22" s="596"/>
      <c r="K22" s="596"/>
      <c r="L22" s="340">
        <f t="shared" si="0"/>
        <v>0</v>
      </c>
      <c r="M22" s="596"/>
      <c r="N22" s="596"/>
      <c r="O22" s="126"/>
      <c r="P22" s="349"/>
      <c r="Q22" s="350"/>
      <c r="R22" s="349"/>
      <c r="S22" s="351"/>
      <c r="T22" s="352"/>
    </row>
    <row r="23" spans="1:20" ht="12.75" customHeight="1">
      <c r="A23" s="466"/>
      <c r="B23" s="649"/>
      <c r="C23" s="31" t="s">
        <v>8</v>
      </c>
      <c r="D23" s="585"/>
      <c r="E23" s="584"/>
      <c r="F23" s="584"/>
      <c r="G23" s="584"/>
      <c r="H23" s="623"/>
      <c r="I23" s="585"/>
      <c r="J23" s="584"/>
      <c r="K23" s="584"/>
      <c r="L23" s="331">
        <f t="shared" si="0"/>
        <v>0</v>
      </c>
      <c r="M23" s="584"/>
      <c r="N23" s="584"/>
      <c r="O23" s="39">
        <f>IF(M$53=0,0,N23/M$53)</f>
        <v>0</v>
      </c>
      <c r="P23" s="302">
        <f>N23-K23</f>
        <v>0</v>
      </c>
      <c r="Q23" s="39">
        <f>IF(K23=0,"",P23/K23)</f>
      </c>
      <c r="R23" s="302">
        <f>N23-M23</f>
        <v>0</v>
      </c>
      <c r="S23" s="33">
        <f>IF(M23=0,"",R23/M23)</f>
      </c>
      <c r="T23" s="67"/>
    </row>
    <row r="24" spans="1:20" ht="12.75" customHeight="1">
      <c r="A24" s="466"/>
      <c r="B24" s="649"/>
      <c r="C24" s="28" t="s">
        <v>9</v>
      </c>
      <c r="D24" s="593"/>
      <c r="E24" s="595"/>
      <c r="F24" s="595"/>
      <c r="G24" s="595"/>
      <c r="H24" s="624"/>
      <c r="I24" s="593"/>
      <c r="J24" s="595"/>
      <c r="K24" s="595"/>
      <c r="L24" s="332">
        <f t="shared" si="0"/>
        <v>0</v>
      </c>
      <c r="M24" s="595"/>
      <c r="N24" s="595"/>
      <c r="O24" s="34">
        <f>IF(M$53=0,0,N24/M$53)</f>
        <v>0</v>
      </c>
      <c r="P24" s="192">
        <f>N24-K24</f>
        <v>0</v>
      </c>
      <c r="Q24" s="34">
        <f>IF(K24=0,"",P24/K24)</f>
      </c>
      <c r="R24" s="192">
        <f>N24-M24</f>
        <v>0</v>
      </c>
      <c r="S24" s="35">
        <f>IF(M24=0,"",R24/M24)</f>
      </c>
      <c r="T24" s="67"/>
    </row>
    <row r="25" spans="1:20" s="353" customFormat="1" ht="12.75" customHeight="1">
      <c r="A25" s="472"/>
      <c r="B25" s="649"/>
      <c r="C25" s="36" t="s">
        <v>15</v>
      </c>
      <c r="D25" s="333">
        <f aca="true" t="shared" si="2" ref="D25:K25">SUM(D23:D24)</f>
        <v>0</v>
      </c>
      <c r="E25" s="334">
        <f t="shared" si="2"/>
        <v>0</v>
      </c>
      <c r="F25" s="335">
        <f t="shared" si="2"/>
        <v>0</v>
      </c>
      <c r="G25" s="336">
        <f t="shared" si="2"/>
        <v>0</v>
      </c>
      <c r="H25" s="337">
        <f t="shared" si="2"/>
        <v>0</v>
      </c>
      <c r="I25" s="338">
        <f t="shared" si="2"/>
        <v>0</v>
      </c>
      <c r="J25" s="339">
        <f t="shared" si="2"/>
        <v>0</v>
      </c>
      <c r="K25" s="339">
        <f t="shared" si="2"/>
        <v>0</v>
      </c>
      <c r="L25" s="339">
        <f t="shared" si="0"/>
        <v>0</v>
      </c>
      <c r="M25" s="339">
        <f>SUM(M23:M24)</f>
        <v>0</v>
      </c>
      <c r="N25" s="339">
        <f>SUM(N23:N24)</f>
        <v>0</v>
      </c>
      <c r="O25" s="189">
        <f>IF(M$53=0,0,N25/M$53)</f>
        <v>0</v>
      </c>
      <c r="P25" s="190">
        <f>N25-K25</f>
        <v>0</v>
      </c>
      <c r="Q25" s="354">
        <f>IF(K25=0,"",P25/K25)</f>
      </c>
      <c r="R25" s="190">
        <f>N25-M25</f>
        <v>0</v>
      </c>
      <c r="S25" s="355">
        <f>IF(M25=0,"",R25/M25)</f>
      </c>
      <c r="T25" s="352"/>
    </row>
    <row r="26" spans="1:20" s="353" customFormat="1" ht="25.5" customHeight="1" thickBot="1">
      <c r="A26" s="472"/>
      <c r="B26" s="649"/>
      <c r="C26" s="38" t="s">
        <v>100</v>
      </c>
      <c r="D26" s="594"/>
      <c r="E26" s="598"/>
      <c r="F26" s="608"/>
      <c r="G26" s="608"/>
      <c r="H26" s="625"/>
      <c r="I26" s="597"/>
      <c r="J26" s="596"/>
      <c r="K26" s="596"/>
      <c r="L26" s="340">
        <f t="shared" si="0"/>
        <v>0</v>
      </c>
      <c r="M26" s="596"/>
      <c r="N26" s="596"/>
      <c r="O26" s="126"/>
      <c r="P26" s="349"/>
      <c r="Q26" s="350"/>
      <c r="R26" s="349"/>
      <c r="S26" s="351"/>
      <c r="T26" s="352"/>
    </row>
    <row r="27" spans="1:20" ht="12.75" customHeight="1">
      <c r="A27" s="466"/>
      <c r="B27" s="649"/>
      <c r="C27" s="31" t="s">
        <v>10</v>
      </c>
      <c r="D27" s="585"/>
      <c r="E27" s="584"/>
      <c r="F27" s="584"/>
      <c r="G27" s="584"/>
      <c r="H27" s="623"/>
      <c r="I27" s="585"/>
      <c r="J27" s="584"/>
      <c r="K27" s="584"/>
      <c r="L27" s="331">
        <f t="shared" si="0"/>
        <v>0</v>
      </c>
      <c r="M27" s="584"/>
      <c r="N27" s="584"/>
      <c r="O27" s="39">
        <f>IF(M$53=0,0,N27/M$53)</f>
        <v>0</v>
      </c>
      <c r="P27" s="302">
        <f>N27-K27</f>
        <v>0</v>
      </c>
      <c r="Q27" s="39">
        <f>IF(K27=0,"",P27/K27)</f>
      </c>
      <c r="R27" s="302">
        <f>N27-M27</f>
        <v>0</v>
      </c>
      <c r="S27" s="33">
        <f>IF(M27=0,"",R27/M27)</f>
      </c>
      <c r="T27" s="67"/>
    </row>
    <row r="28" spans="1:20" ht="12.75" customHeight="1">
      <c r="A28" s="466"/>
      <c r="B28" s="649"/>
      <c r="C28" s="28" t="s">
        <v>11</v>
      </c>
      <c r="D28" s="593"/>
      <c r="E28" s="595"/>
      <c r="F28" s="595"/>
      <c r="G28" s="595"/>
      <c r="H28" s="624"/>
      <c r="I28" s="593"/>
      <c r="J28" s="595"/>
      <c r="K28" s="595"/>
      <c r="L28" s="332">
        <f t="shared" si="0"/>
        <v>0</v>
      </c>
      <c r="M28" s="595"/>
      <c r="N28" s="595"/>
      <c r="O28" s="34">
        <f>IF(M$53=0,0,N28/M$53)</f>
        <v>0</v>
      </c>
      <c r="P28" s="192">
        <f>N28-K28</f>
        <v>0</v>
      </c>
      <c r="Q28" s="34">
        <f>IF(K28=0,"",P28/K28)</f>
      </c>
      <c r="R28" s="192">
        <f>N28-M28</f>
        <v>0</v>
      </c>
      <c r="S28" s="35">
        <f>IF(M28=0,"",R28/M28)</f>
      </c>
      <c r="T28" s="67"/>
    </row>
    <row r="29" spans="1:20" s="353" customFormat="1" ht="12.75" customHeight="1">
      <c r="A29" s="472"/>
      <c r="B29" s="649"/>
      <c r="C29" s="36" t="s">
        <v>16</v>
      </c>
      <c r="D29" s="333">
        <f aca="true" t="shared" si="3" ref="D29:K29">SUM(D27:D28)</f>
        <v>0</v>
      </c>
      <c r="E29" s="334">
        <f t="shared" si="3"/>
        <v>0</v>
      </c>
      <c r="F29" s="335">
        <f t="shared" si="3"/>
        <v>0</v>
      </c>
      <c r="G29" s="336">
        <f t="shared" si="3"/>
        <v>0</v>
      </c>
      <c r="H29" s="337">
        <f t="shared" si="3"/>
        <v>0</v>
      </c>
      <c r="I29" s="338">
        <f t="shared" si="3"/>
        <v>0</v>
      </c>
      <c r="J29" s="339">
        <f t="shared" si="3"/>
        <v>0</v>
      </c>
      <c r="K29" s="339">
        <f t="shared" si="3"/>
        <v>0</v>
      </c>
      <c r="L29" s="339">
        <f t="shared" si="0"/>
        <v>0</v>
      </c>
      <c r="M29" s="339">
        <f>SUM(M27:M28)</f>
        <v>0</v>
      </c>
      <c r="N29" s="339">
        <f>SUM(N27:N28)</f>
        <v>0</v>
      </c>
      <c r="O29" s="189">
        <f>IF(M$53=0,0,N29/M$53)</f>
        <v>0</v>
      </c>
      <c r="P29" s="190">
        <f>N29-K29</f>
        <v>0</v>
      </c>
      <c r="Q29" s="354">
        <f>IF(K29=0,"",P29/K29)</f>
      </c>
      <c r="R29" s="190">
        <f>N29-M29</f>
        <v>0</v>
      </c>
      <c r="S29" s="355">
        <f>IF(M29=0,"",R29/M29)</f>
      </c>
      <c r="T29" s="352"/>
    </row>
    <row r="30" spans="1:20" s="353" customFormat="1" ht="25.5" customHeight="1" thickBot="1">
      <c r="A30" s="472"/>
      <c r="B30" s="649"/>
      <c r="C30" s="38" t="s">
        <v>100</v>
      </c>
      <c r="D30" s="594"/>
      <c r="E30" s="598"/>
      <c r="F30" s="608"/>
      <c r="G30" s="608"/>
      <c r="H30" s="625"/>
      <c r="I30" s="597"/>
      <c r="J30" s="596"/>
      <c r="K30" s="596"/>
      <c r="L30" s="340">
        <f t="shared" si="0"/>
        <v>0</v>
      </c>
      <c r="M30" s="596"/>
      <c r="N30" s="596"/>
      <c r="O30" s="126"/>
      <c r="P30" s="349"/>
      <c r="Q30" s="350"/>
      <c r="R30" s="349"/>
      <c r="S30" s="351"/>
      <c r="T30" s="352"/>
    </row>
    <row r="31" spans="1:20" s="188" customFormat="1" ht="12.75" customHeight="1">
      <c r="A31" s="469"/>
      <c r="B31" s="649"/>
      <c r="C31" s="27" t="s">
        <v>12</v>
      </c>
      <c r="D31" s="341">
        <f aca="true" t="shared" si="4" ref="D31:K31">D21+D25+D29</f>
        <v>0</v>
      </c>
      <c r="E31" s="342">
        <f t="shared" si="4"/>
        <v>0</v>
      </c>
      <c r="F31" s="342">
        <f t="shared" si="4"/>
        <v>0</v>
      </c>
      <c r="G31" s="342">
        <f t="shared" si="4"/>
        <v>0</v>
      </c>
      <c r="H31" s="343">
        <f t="shared" si="4"/>
        <v>0</v>
      </c>
      <c r="I31" s="341">
        <f t="shared" si="4"/>
        <v>0</v>
      </c>
      <c r="J31" s="342">
        <f t="shared" si="4"/>
        <v>0</v>
      </c>
      <c r="K31" s="342">
        <f t="shared" si="4"/>
        <v>0</v>
      </c>
      <c r="L31" s="344">
        <f t="shared" si="0"/>
        <v>0</v>
      </c>
      <c r="M31" s="327">
        <f>M21+M25+M29</f>
        <v>0</v>
      </c>
      <c r="N31" s="327">
        <f>N21+N25+N29</f>
        <v>0</v>
      </c>
      <c r="O31" s="40">
        <f>IF(M$53=0,0,N31/M$53)</f>
        <v>0</v>
      </c>
      <c r="P31" s="318">
        <f>N31-K31</f>
        <v>0</v>
      </c>
      <c r="Q31" s="41">
        <f>IF(K31=0,"",P31/K31)</f>
      </c>
      <c r="R31" s="318">
        <f>N31-M31</f>
        <v>0</v>
      </c>
      <c r="S31" s="42">
        <f>IF(M31=0,"",R31/M31)</f>
      </c>
      <c r="T31" s="187"/>
    </row>
    <row r="32" spans="1:20" ht="12.75" customHeight="1">
      <c r="A32" s="466"/>
      <c r="B32" s="649"/>
      <c r="C32" s="28" t="s">
        <v>13</v>
      </c>
      <c r="D32" s="593"/>
      <c r="E32" s="595"/>
      <c r="F32" s="595"/>
      <c r="G32" s="595"/>
      <c r="H32" s="624"/>
      <c r="I32" s="593"/>
      <c r="J32" s="595"/>
      <c r="K32" s="595"/>
      <c r="L32" s="332">
        <f t="shared" si="0"/>
        <v>0</v>
      </c>
      <c r="M32" s="595"/>
      <c r="N32" s="595"/>
      <c r="O32" s="37">
        <f>IF(M$53=0,0,N32/M$53)</f>
        <v>0</v>
      </c>
      <c r="P32" s="192">
        <f>N32-K32</f>
        <v>0</v>
      </c>
      <c r="Q32" s="34">
        <f>IF(K32=0,"",P32/K32)</f>
      </c>
      <c r="R32" s="192">
        <f>N32-M32</f>
        <v>0</v>
      </c>
      <c r="S32" s="35">
        <f>IF(M32=0,"",R32/M32)</f>
      </c>
      <c r="T32" s="67"/>
    </row>
    <row r="33" spans="1:20" s="453" customFormat="1" ht="25.5" customHeight="1" thickBot="1">
      <c r="A33" s="473"/>
      <c r="B33" s="649"/>
      <c r="C33" s="43" t="s">
        <v>101</v>
      </c>
      <c r="D33" s="345">
        <f aca="true" t="shared" si="5" ref="D33:K33">D31+D32</f>
        <v>0</v>
      </c>
      <c r="E33" s="346">
        <f t="shared" si="5"/>
        <v>0</v>
      </c>
      <c r="F33" s="346">
        <f t="shared" si="5"/>
        <v>0</v>
      </c>
      <c r="G33" s="346">
        <f t="shared" si="5"/>
        <v>0</v>
      </c>
      <c r="H33" s="347">
        <f t="shared" si="5"/>
        <v>0</v>
      </c>
      <c r="I33" s="381">
        <f t="shared" si="5"/>
        <v>0</v>
      </c>
      <c r="J33" s="357">
        <f t="shared" si="5"/>
        <v>0</v>
      </c>
      <c r="K33" s="357">
        <f t="shared" si="5"/>
        <v>0</v>
      </c>
      <c r="L33" s="357">
        <f>IF(I33=0,0,AVERAGE(I33,J33,K33))</f>
        <v>0</v>
      </c>
      <c r="M33" s="357">
        <f>M31+M32</f>
        <v>0</v>
      </c>
      <c r="N33" s="357">
        <f>N31+N32</f>
        <v>0</v>
      </c>
      <c r="O33" s="356">
        <f>IF(M$53=0,0,N33/M$53)</f>
        <v>0</v>
      </c>
      <c r="P33" s="357">
        <f>N33-K33</f>
        <v>0</v>
      </c>
      <c r="Q33" s="358">
        <f>IF(K33=0,"",P33/K33)</f>
      </c>
      <c r="R33" s="357">
        <f>N33-M33</f>
        <v>0</v>
      </c>
      <c r="S33" s="359">
        <f>IF(M33=0,"",R33/M33)</f>
      </c>
      <c r="T33" s="452"/>
    </row>
    <row r="34" spans="1:20" s="392" customFormat="1" ht="25.5" customHeight="1">
      <c r="A34" s="474"/>
      <c r="B34" s="665" t="s">
        <v>161</v>
      </c>
      <c r="C34" s="31" t="s">
        <v>102</v>
      </c>
      <c r="D34" s="428"/>
      <c r="E34" s="429"/>
      <c r="F34" s="429"/>
      <c r="G34" s="429"/>
      <c r="H34" s="430"/>
      <c r="I34" s="600"/>
      <c r="J34" s="599"/>
      <c r="K34" s="599"/>
      <c r="L34" s="426">
        <f aca="true" t="shared" si="6" ref="L34:L49">IF(I34=0,0,AVERAGE(I34,J34,K34))</f>
        <v>0</v>
      </c>
      <c r="M34" s="599"/>
      <c r="N34" s="599"/>
      <c r="O34" s="431"/>
      <c r="P34" s="429"/>
      <c r="Q34" s="432"/>
      <c r="R34" s="429"/>
      <c r="S34" s="433"/>
      <c r="T34" s="391"/>
    </row>
    <row r="35" spans="1:20" s="392" customFormat="1" ht="25.5" customHeight="1">
      <c r="A35" s="474"/>
      <c r="B35" s="666"/>
      <c r="C35" s="28" t="s">
        <v>103</v>
      </c>
      <c r="D35" s="434"/>
      <c r="E35" s="423"/>
      <c r="F35" s="423"/>
      <c r="G35" s="423"/>
      <c r="H35" s="435"/>
      <c r="I35" s="602"/>
      <c r="J35" s="601"/>
      <c r="K35" s="601"/>
      <c r="L35" s="427">
        <f t="shared" si="6"/>
        <v>0</v>
      </c>
      <c r="M35" s="601"/>
      <c r="N35" s="601"/>
      <c r="O35" s="436"/>
      <c r="P35" s="423"/>
      <c r="Q35" s="437"/>
      <c r="R35" s="423"/>
      <c r="S35" s="438"/>
      <c r="T35" s="391"/>
    </row>
    <row r="36" spans="1:20" ht="12.75" customHeight="1">
      <c r="A36" s="466"/>
      <c r="B36" s="666"/>
      <c r="C36" s="46" t="s">
        <v>104</v>
      </c>
      <c r="D36" s="118"/>
      <c r="E36" s="119"/>
      <c r="F36" s="119"/>
      <c r="G36" s="119"/>
      <c r="H36" s="120"/>
      <c r="I36" s="191">
        <f>I34+I35</f>
        <v>0</v>
      </c>
      <c r="J36" s="192">
        <f>J34+J35</f>
        <v>0</v>
      </c>
      <c r="K36" s="192">
        <f>K34+K35</f>
        <v>0</v>
      </c>
      <c r="L36" s="190">
        <f t="shared" si="6"/>
        <v>0</v>
      </c>
      <c r="M36" s="192">
        <f>M34+M35</f>
        <v>0</v>
      </c>
      <c r="N36" s="192">
        <f>N34+N35</f>
        <v>0</v>
      </c>
      <c r="O36" s="125"/>
      <c r="P36" s="119"/>
      <c r="Q36" s="129"/>
      <c r="R36" s="119"/>
      <c r="S36" s="132"/>
      <c r="T36" s="67"/>
    </row>
    <row r="37" spans="1:20" ht="12.75" customHeight="1">
      <c r="A37" s="466"/>
      <c r="B37" s="666"/>
      <c r="C37" s="46" t="s">
        <v>105</v>
      </c>
      <c r="D37" s="121"/>
      <c r="E37" s="122"/>
      <c r="F37" s="122"/>
      <c r="G37" s="122"/>
      <c r="H37" s="123"/>
      <c r="I37" s="193">
        <f>I33</f>
        <v>0</v>
      </c>
      <c r="J37" s="190">
        <f>J33</f>
        <v>0</v>
      </c>
      <c r="K37" s="190">
        <f>K33</f>
        <v>0</v>
      </c>
      <c r="L37" s="190">
        <f t="shared" si="6"/>
        <v>0</v>
      </c>
      <c r="M37" s="190">
        <f>M33</f>
        <v>0</v>
      </c>
      <c r="N37" s="190">
        <f>N33</f>
        <v>0</v>
      </c>
      <c r="O37" s="125"/>
      <c r="P37" s="119"/>
      <c r="Q37" s="127"/>
      <c r="R37" s="119"/>
      <c r="S37" s="132"/>
      <c r="T37" s="67"/>
    </row>
    <row r="38" spans="1:20" s="188" customFormat="1" ht="25.5" customHeight="1" thickBot="1">
      <c r="A38" s="469"/>
      <c r="B38" s="667"/>
      <c r="C38" s="47" t="s">
        <v>106</v>
      </c>
      <c r="D38" s="368"/>
      <c r="E38" s="369"/>
      <c r="F38" s="369"/>
      <c r="G38" s="369"/>
      <c r="H38" s="370"/>
      <c r="I38" s="371">
        <f>I36+I37</f>
        <v>0</v>
      </c>
      <c r="J38" s="372">
        <f>J36+J37</f>
        <v>0</v>
      </c>
      <c r="K38" s="372">
        <f>K36+K37</f>
        <v>0</v>
      </c>
      <c r="L38" s="373">
        <f t="shared" si="6"/>
        <v>0</v>
      </c>
      <c r="M38" s="372">
        <f>M36+M37</f>
        <v>0</v>
      </c>
      <c r="N38" s="372">
        <f>N36+N37</f>
        <v>0</v>
      </c>
      <c r="O38" s="374">
        <f>IF(M$53=0,0,N38/M$53)</f>
        <v>0</v>
      </c>
      <c r="P38" s="372">
        <f>N38-K38</f>
        <v>0</v>
      </c>
      <c r="Q38" s="374">
        <f>IF(K38=0,"",P38/K38)</f>
      </c>
      <c r="R38" s="372">
        <f>N38-M38</f>
        <v>0</v>
      </c>
      <c r="S38" s="375">
        <f>IF(M38=0,"",R38/M38)</f>
      </c>
      <c r="T38" s="187"/>
    </row>
    <row r="39" spans="1:20" ht="12.75">
      <c r="A39" s="466"/>
      <c r="B39" s="475" t="s">
        <v>107</v>
      </c>
      <c r="C39" s="475"/>
      <c r="D39" s="471"/>
      <c r="E39" s="471"/>
      <c r="F39" s="199"/>
      <c r="G39" s="199"/>
      <c r="H39" s="199"/>
      <c r="I39" s="199"/>
      <c r="J39" s="199"/>
      <c r="K39" s="199"/>
      <c r="L39" s="199"/>
      <c r="M39" s="199"/>
      <c r="N39" s="199"/>
      <c r="O39" s="217"/>
      <c r="P39" s="58"/>
      <c r="Q39" s="58"/>
      <c r="R39" s="58"/>
      <c r="S39" s="59"/>
      <c r="T39" s="67"/>
    </row>
    <row r="40" spans="1:20" ht="4.5" customHeight="1" thickBot="1">
      <c r="A40" s="466"/>
      <c r="B40" s="59"/>
      <c r="C40" s="5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217"/>
      <c r="P40" s="58"/>
      <c r="Q40" s="58"/>
      <c r="R40" s="58"/>
      <c r="S40" s="59"/>
      <c r="T40" s="67"/>
    </row>
    <row r="41" spans="1:20" ht="15" customHeight="1">
      <c r="A41" s="466"/>
      <c r="B41" s="668"/>
      <c r="C41" s="669"/>
      <c r="D41" s="661" t="s">
        <v>4</v>
      </c>
      <c r="E41" s="661"/>
      <c r="F41" s="661"/>
      <c r="G41" s="661"/>
      <c r="H41" s="674"/>
      <c r="I41" s="695" t="s">
        <v>115</v>
      </c>
      <c r="J41" s="696"/>
      <c r="K41" s="696"/>
      <c r="L41" s="696"/>
      <c r="M41" s="696"/>
      <c r="N41" s="696"/>
      <c r="O41" s="696"/>
      <c r="P41" s="696"/>
      <c r="Q41" s="696"/>
      <c r="R41" s="696"/>
      <c r="S41" s="697"/>
      <c r="T41" s="67"/>
    </row>
    <row r="42" spans="1:20" s="195" customFormat="1" ht="35.25" customHeight="1">
      <c r="A42" s="466"/>
      <c r="B42" s="670"/>
      <c r="C42" s="671"/>
      <c r="D42" s="678" t="s">
        <v>90</v>
      </c>
      <c r="E42" s="651" t="s">
        <v>5</v>
      </c>
      <c r="F42" s="651" t="s">
        <v>65</v>
      </c>
      <c r="G42" s="651" t="s">
        <v>66</v>
      </c>
      <c r="H42" s="680" t="s">
        <v>67</v>
      </c>
      <c r="I42" s="682" t="s">
        <v>90</v>
      </c>
      <c r="J42" s="659" t="s">
        <v>5</v>
      </c>
      <c r="K42" s="659" t="s">
        <v>65</v>
      </c>
      <c r="L42" s="651" t="s">
        <v>91</v>
      </c>
      <c r="M42" s="653" t="s">
        <v>66</v>
      </c>
      <c r="N42" s="653" t="s">
        <v>67</v>
      </c>
      <c r="O42" s="644" t="s">
        <v>94</v>
      </c>
      <c r="P42" s="646" t="s">
        <v>158</v>
      </c>
      <c r="Q42" s="646"/>
      <c r="R42" s="646" t="s">
        <v>96</v>
      </c>
      <c r="S42" s="647"/>
      <c r="T42" s="67"/>
    </row>
    <row r="43" spans="1:20" s="195" customFormat="1" ht="25.5" thickBot="1">
      <c r="A43" s="466"/>
      <c r="B43" s="672"/>
      <c r="C43" s="673"/>
      <c r="D43" s="679"/>
      <c r="E43" s="652"/>
      <c r="F43" s="652"/>
      <c r="G43" s="652"/>
      <c r="H43" s="681"/>
      <c r="I43" s="683"/>
      <c r="J43" s="652"/>
      <c r="K43" s="652"/>
      <c r="L43" s="652"/>
      <c r="M43" s="654"/>
      <c r="N43" s="654"/>
      <c r="O43" s="645"/>
      <c r="P43" s="29" t="s">
        <v>97</v>
      </c>
      <c r="Q43" s="409" t="s">
        <v>98</v>
      </c>
      <c r="R43" s="409" t="s">
        <v>97</v>
      </c>
      <c r="S43" s="48" t="s">
        <v>98</v>
      </c>
      <c r="T43" s="67"/>
    </row>
    <row r="44" spans="1:20" s="440" customFormat="1" ht="25.5" customHeight="1">
      <c r="A44" s="474"/>
      <c r="B44" s="648" t="s">
        <v>162</v>
      </c>
      <c r="C44" s="49" t="s">
        <v>108</v>
      </c>
      <c r="D44" s="283"/>
      <c r="E44" s="283"/>
      <c r="F44" s="283"/>
      <c r="G44" s="283"/>
      <c r="H44" s="284"/>
      <c r="I44" s="604"/>
      <c r="J44" s="603"/>
      <c r="K44" s="603"/>
      <c r="L44" s="308">
        <f>IF(I44=0,0,AVERAGE(I44,J44,K44))</f>
        <v>0</v>
      </c>
      <c r="M44" s="603"/>
      <c r="N44" s="603"/>
      <c r="O44" s="441"/>
      <c r="P44" s="442"/>
      <c r="Q44" s="443"/>
      <c r="R44" s="429"/>
      <c r="S44" s="444"/>
      <c r="T44" s="391"/>
    </row>
    <row r="45" spans="1:20" s="440" customFormat="1" ht="25.5" customHeight="1">
      <c r="A45" s="474"/>
      <c r="B45" s="649"/>
      <c r="C45" s="50" t="s">
        <v>109</v>
      </c>
      <c r="D45" s="285"/>
      <c r="E45" s="285"/>
      <c r="F45" s="285"/>
      <c r="G45" s="285"/>
      <c r="H45" s="286"/>
      <c r="I45" s="606"/>
      <c r="J45" s="605"/>
      <c r="K45" s="605"/>
      <c r="L45" s="309">
        <f>IF(I45=0,0,AVERAGE(I45,J45,K45))</f>
        <v>0</v>
      </c>
      <c r="M45" s="605"/>
      <c r="N45" s="605"/>
      <c r="O45" s="445"/>
      <c r="P45" s="423"/>
      <c r="Q45" s="446"/>
      <c r="R45" s="423"/>
      <c r="S45" s="425"/>
      <c r="T45" s="391"/>
    </row>
    <row r="46" spans="1:20" s="195" customFormat="1" ht="12.75" customHeight="1">
      <c r="A46" s="466"/>
      <c r="B46" s="649"/>
      <c r="C46" s="51" t="s">
        <v>110</v>
      </c>
      <c r="D46" s="285"/>
      <c r="E46" s="285"/>
      <c r="F46" s="285"/>
      <c r="G46" s="285"/>
      <c r="H46" s="286"/>
      <c r="I46" s="310">
        <f>I44+I45</f>
        <v>0</v>
      </c>
      <c r="J46" s="311">
        <f>J44+J45</f>
        <v>0</v>
      </c>
      <c r="K46" s="311">
        <f>K44+K45</f>
        <v>0</v>
      </c>
      <c r="L46" s="309">
        <f t="shared" si="6"/>
        <v>0</v>
      </c>
      <c r="M46" s="311">
        <f>M44+M45</f>
        <v>0</v>
      </c>
      <c r="N46" s="311">
        <f>N44+N45</f>
        <v>0</v>
      </c>
      <c r="O46" s="111"/>
      <c r="P46" s="119"/>
      <c r="Q46" s="112"/>
      <c r="R46" s="119"/>
      <c r="S46" s="113"/>
      <c r="T46" s="67"/>
    </row>
    <row r="47" spans="1:20" s="195" customFormat="1" ht="12.75" customHeight="1">
      <c r="A47" s="466"/>
      <c r="B47" s="649"/>
      <c r="C47" s="50" t="s">
        <v>111</v>
      </c>
      <c r="D47" s="285"/>
      <c r="E47" s="285"/>
      <c r="F47" s="285"/>
      <c r="G47" s="285"/>
      <c r="H47" s="286"/>
      <c r="I47" s="310">
        <f>I33</f>
        <v>0</v>
      </c>
      <c r="J47" s="311">
        <f>J33</f>
        <v>0</v>
      </c>
      <c r="K47" s="311">
        <f>K33</f>
        <v>0</v>
      </c>
      <c r="L47" s="309">
        <f t="shared" si="6"/>
        <v>0</v>
      </c>
      <c r="M47" s="311">
        <f>M33</f>
        <v>0</v>
      </c>
      <c r="N47" s="311">
        <f>N33</f>
        <v>0</v>
      </c>
      <c r="O47" s="111"/>
      <c r="P47" s="119"/>
      <c r="Q47" s="112"/>
      <c r="R47" s="119"/>
      <c r="S47" s="113"/>
      <c r="T47" s="67"/>
    </row>
    <row r="48" spans="1:20" s="440" customFormat="1" ht="25.5" customHeight="1">
      <c r="A48" s="474"/>
      <c r="B48" s="649"/>
      <c r="C48" s="50" t="s">
        <v>112</v>
      </c>
      <c r="D48" s="285"/>
      <c r="E48" s="285"/>
      <c r="F48" s="285"/>
      <c r="G48" s="285"/>
      <c r="H48" s="286"/>
      <c r="I48" s="310">
        <f>I36</f>
        <v>0</v>
      </c>
      <c r="J48" s="311">
        <f>J36</f>
        <v>0</v>
      </c>
      <c r="K48" s="311">
        <f>K36</f>
        <v>0</v>
      </c>
      <c r="L48" s="309">
        <f t="shared" si="6"/>
        <v>0</v>
      </c>
      <c r="M48" s="311">
        <f>M36</f>
        <v>0</v>
      </c>
      <c r="N48" s="311">
        <f>N36</f>
        <v>0</v>
      </c>
      <c r="O48" s="422"/>
      <c r="P48" s="423"/>
      <c r="Q48" s="424"/>
      <c r="R48" s="423"/>
      <c r="S48" s="425"/>
      <c r="T48" s="391"/>
    </row>
    <row r="49" spans="1:20" s="459" customFormat="1" ht="25.5" customHeight="1" thickBot="1">
      <c r="A49" s="473"/>
      <c r="B49" s="650"/>
      <c r="C49" s="439" t="s">
        <v>113</v>
      </c>
      <c r="D49" s="376"/>
      <c r="E49" s="376"/>
      <c r="F49" s="376"/>
      <c r="G49" s="376"/>
      <c r="H49" s="377"/>
      <c r="I49" s="312">
        <f aca="true" t="shared" si="7" ref="I49:N49">I46+I47+I48</f>
        <v>0</v>
      </c>
      <c r="J49" s="313">
        <f t="shared" si="7"/>
        <v>0</v>
      </c>
      <c r="K49" s="314">
        <f t="shared" si="7"/>
        <v>0</v>
      </c>
      <c r="L49" s="315">
        <f t="shared" si="6"/>
        <v>0</v>
      </c>
      <c r="M49" s="314">
        <f t="shared" si="7"/>
        <v>0</v>
      </c>
      <c r="N49" s="314">
        <f t="shared" si="7"/>
        <v>0</v>
      </c>
      <c r="O49" s="378">
        <f>IF(M$53=0,0,N49/M$53)</f>
        <v>0</v>
      </c>
      <c r="P49" s="379">
        <f>N49-K49</f>
        <v>0</v>
      </c>
      <c r="Q49" s="366">
        <f>IF(K49=0,"",P49/K49)</f>
      </c>
      <c r="R49" s="364">
        <f>N49-M49</f>
        <v>0</v>
      </c>
      <c r="S49" s="367">
        <f>IF(M49=0,"",R49/M49)</f>
      </c>
      <c r="T49" s="452"/>
    </row>
    <row r="50" spans="1:20" s="195" customFormat="1" ht="13.5" thickBot="1">
      <c r="A50" s="466"/>
      <c r="B50" s="52"/>
      <c r="C50" s="53"/>
      <c r="D50" s="54"/>
      <c r="E50" s="54"/>
      <c r="F50" s="54"/>
      <c r="G50" s="54"/>
      <c r="H50" s="54"/>
      <c r="I50" s="55"/>
      <c r="J50" s="54"/>
      <c r="K50" s="55"/>
      <c r="L50" s="56"/>
      <c r="M50" s="55"/>
      <c r="N50" s="412"/>
      <c r="O50" s="57"/>
      <c r="P50" s="58"/>
      <c r="Q50" s="58"/>
      <c r="R50" s="58"/>
      <c r="S50" s="59"/>
      <c r="T50" s="67"/>
    </row>
    <row r="51" spans="1:20" s="195" customFormat="1" ht="12.75">
      <c r="A51" s="466"/>
      <c r="B51" s="59"/>
      <c r="C51" s="53"/>
      <c r="D51" s="660" t="s">
        <v>221</v>
      </c>
      <c r="E51" s="661"/>
      <c r="F51" s="661"/>
      <c r="G51" s="661"/>
      <c r="H51" s="661"/>
      <c r="I51" s="662" t="s">
        <v>115</v>
      </c>
      <c r="J51" s="663"/>
      <c r="K51" s="663"/>
      <c r="L51" s="663"/>
      <c r="M51" s="664"/>
      <c r="N51" s="54"/>
      <c r="O51" s="57"/>
      <c r="P51" s="58"/>
      <c r="Q51" s="58"/>
      <c r="R51" s="58"/>
      <c r="S51" s="59"/>
      <c r="T51" s="67"/>
    </row>
    <row r="52" spans="1:20" s="195" customFormat="1" ht="13.5" thickBot="1">
      <c r="A52" s="466"/>
      <c r="B52" s="59"/>
      <c r="C52" s="53"/>
      <c r="D52" s="405" t="s">
        <v>116</v>
      </c>
      <c r="E52" s="407" t="s">
        <v>90</v>
      </c>
      <c r="F52" s="407" t="s">
        <v>5</v>
      </c>
      <c r="G52" s="407" t="s">
        <v>65</v>
      </c>
      <c r="H52" s="60" t="s">
        <v>117</v>
      </c>
      <c r="I52" s="406" t="s">
        <v>116</v>
      </c>
      <c r="J52" s="408" t="s">
        <v>90</v>
      </c>
      <c r="K52" s="408" t="s">
        <v>5</v>
      </c>
      <c r="L52" s="408" t="s">
        <v>65</v>
      </c>
      <c r="M52" s="411" t="s">
        <v>117</v>
      </c>
      <c r="N52" s="54"/>
      <c r="O52" s="57"/>
      <c r="P52" s="58"/>
      <c r="Q52" s="58"/>
      <c r="R52" s="58"/>
      <c r="S52" s="59"/>
      <c r="T52" s="67"/>
    </row>
    <row r="53" spans="1:20" s="195" customFormat="1" ht="15.75" customHeight="1" thickBot="1">
      <c r="A53" s="466"/>
      <c r="B53" s="642" t="s">
        <v>118</v>
      </c>
      <c r="C53" s="643"/>
      <c r="D53" s="581"/>
      <c r="E53" s="580"/>
      <c r="F53" s="580"/>
      <c r="G53" s="580"/>
      <c r="H53" s="582"/>
      <c r="I53" s="406">
        <f>D53*$D60</f>
        <v>0</v>
      </c>
      <c r="J53" s="408">
        <f>E53*$D60</f>
        <v>0</v>
      </c>
      <c r="K53" s="408">
        <f>F53*$D60</f>
        <v>0</v>
      </c>
      <c r="L53" s="408">
        <f>G53*$D60</f>
        <v>0</v>
      </c>
      <c r="M53" s="411">
        <f>H53*$D60</f>
        <v>0</v>
      </c>
      <c r="N53" s="54"/>
      <c r="O53" s="57"/>
      <c r="P53" s="58"/>
      <c r="Q53" s="58"/>
      <c r="R53" s="58"/>
      <c r="S53" s="59"/>
      <c r="T53" s="67"/>
    </row>
    <row r="54" spans="1:20" s="195" customFormat="1" ht="12.75">
      <c r="A54" s="466"/>
      <c r="B54" s="59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7"/>
      <c r="P54" s="58"/>
      <c r="Q54" s="58"/>
      <c r="R54" s="58"/>
      <c r="S54" s="59"/>
      <c r="T54" s="67"/>
    </row>
    <row r="55" spans="1:20" s="197" customFormat="1" ht="12.75">
      <c r="A55" s="476"/>
      <c r="B55" s="61" t="s">
        <v>119</v>
      </c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  <c r="P55" s="65"/>
      <c r="Q55" s="65"/>
      <c r="R55" s="65"/>
      <c r="S55" s="61"/>
      <c r="T55" s="196"/>
    </row>
    <row r="56" spans="1:20" s="197" customFormat="1" ht="12.75">
      <c r="A56" s="476"/>
      <c r="B56" s="61" t="s">
        <v>120</v>
      </c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/>
      <c r="P56" s="65"/>
      <c r="Q56" s="65"/>
      <c r="R56" s="65"/>
      <c r="S56" s="61"/>
      <c r="T56" s="196"/>
    </row>
    <row r="57" spans="1:20" s="197" customFormat="1" ht="12.75">
      <c r="A57" s="476"/>
      <c r="B57" s="61" t="s">
        <v>121</v>
      </c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65"/>
      <c r="Q57" s="65"/>
      <c r="R57" s="65"/>
      <c r="S57" s="61"/>
      <c r="T57" s="196"/>
    </row>
    <row r="58" spans="1:20" s="197" customFormat="1" ht="12.75">
      <c r="A58" s="476"/>
      <c r="B58" s="59" t="s">
        <v>160</v>
      </c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  <c r="P58" s="65"/>
      <c r="Q58" s="65"/>
      <c r="R58" s="65"/>
      <c r="S58" s="61"/>
      <c r="T58" s="196"/>
    </row>
    <row r="59" spans="1:20" s="197" customFormat="1" ht="13.5" thickBot="1">
      <c r="A59" s="476"/>
      <c r="B59" s="59"/>
      <c r="C59" s="62"/>
      <c r="D59" s="66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  <c r="P59" s="65"/>
      <c r="Q59" s="65"/>
      <c r="R59" s="65"/>
      <c r="S59" s="61"/>
      <c r="T59" s="196"/>
    </row>
    <row r="60" spans="1:20" ht="15.75" customHeight="1" thickBot="1">
      <c r="A60" s="466"/>
      <c r="B60" s="59"/>
      <c r="C60" s="477" t="s">
        <v>139</v>
      </c>
      <c r="D60" s="583"/>
      <c r="E60" s="198" t="s">
        <v>122</v>
      </c>
      <c r="F60" s="199"/>
      <c r="G60" s="199"/>
      <c r="H60" s="199"/>
      <c r="I60" s="199"/>
      <c r="J60" s="199"/>
      <c r="K60" s="199"/>
      <c r="L60" s="199"/>
      <c r="M60" s="199"/>
      <c r="N60" s="199"/>
      <c r="O60" s="217"/>
      <c r="P60" s="58"/>
      <c r="Q60" s="58"/>
      <c r="R60" s="58"/>
      <c r="S60" s="59"/>
      <c r="T60" s="67"/>
    </row>
    <row r="61" spans="1:20" ht="12">
      <c r="A61" s="466"/>
      <c r="B61" s="59"/>
      <c r="C61" s="477"/>
      <c r="D61" s="198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217"/>
      <c r="P61" s="58"/>
      <c r="Q61" s="58"/>
      <c r="R61" s="58"/>
      <c r="S61" s="59"/>
      <c r="T61" s="67"/>
    </row>
    <row r="62" spans="1:20" ht="12">
      <c r="A62" s="466"/>
      <c r="B62" s="59"/>
      <c r="C62" s="5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217"/>
      <c r="P62" s="58"/>
      <c r="Q62" s="58"/>
      <c r="R62" s="58"/>
      <c r="S62" s="59"/>
      <c r="T62" s="67"/>
    </row>
    <row r="63" spans="1:20" ht="12.75">
      <c r="A63" s="466"/>
      <c r="B63" s="470" t="s">
        <v>123</v>
      </c>
      <c r="C63" s="475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217"/>
      <c r="P63" s="58"/>
      <c r="Q63" s="58"/>
      <c r="R63" s="58"/>
      <c r="S63" s="59"/>
      <c r="T63" s="67"/>
    </row>
    <row r="64" spans="1:20" ht="12">
      <c r="A64" s="466"/>
      <c r="B64" s="59"/>
      <c r="C64" s="5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217"/>
      <c r="P64" s="58"/>
      <c r="Q64" s="58"/>
      <c r="R64" s="58"/>
      <c r="S64" s="59"/>
      <c r="T64" s="67"/>
    </row>
    <row r="65" spans="1:20" ht="12">
      <c r="A65" s="466"/>
      <c r="B65" s="59" t="s">
        <v>124</v>
      </c>
      <c r="C65" s="5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217"/>
      <c r="P65" s="58"/>
      <c r="Q65" s="58"/>
      <c r="R65" s="58"/>
      <c r="S65" s="59"/>
      <c r="T65" s="67"/>
    </row>
    <row r="66" spans="1:20" ht="12.75" thickBot="1">
      <c r="A66" s="466"/>
      <c r="B66" s="59"/>
      <c r="C66" s="5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17"/>
      <c r="P66" s="58"/>
      <c r="Q66" s="58"/>
      <c r="R66" s="58"/>
      <c r="S66" s="59"/>
      <c r="T66" s="67"/>
    </row>
    <row r="67" spans="1:20" ht="12.75" customHeight="1">
      <c r="A67" s="466"/>
      <c r="B67" s="668" t="s">
        <v>3</v>
      </c>
      <c r="C67" s="669"/>
      <c r="D67" s="660" t="s">
        <v>4</v>
      </c>
      <c r="E67" s="661"/>
      <c r="F67" s="661"/>
      <c r="G67" s="661"/>
      <c r="H67" s="674"/>
      <c r="I67" s="690" t="s">
        <v>115</v>
      </c>
      <c r="J67" s="691"/>
      <c r="K67" s="691"/>
      <c r="L67" s="691"/>
      <c r="M67" s="691"/>
      <c r="N67" s="691"/>
      <c r="O67" s="691"/>
      <c r="P67" s="691"/>
      <c r="Q67" s="691"/>
      <c r="R67" s="691"/>
      <c r="S67" s="692"/>
      <c r="T67" s="67"/>
    </row>
    <row r="68" spans="1:20" ht="25.5" customHeight="1">
      <c r="A68" s="466"/>
      <c r="B68" s="670"/>
      <c r="C68" s="671"/>
      <c r="D68" s="693" t="s">
        <v>90</v>
      </c>
      <c r="E68" s="651" t="s">
        <v>5</v>
      </c>
      <c r="F68" s="651" t="s">
        <v>65</v>
      </c>
      <c r="G68" s="651" t="s">
        <v>66</v>
      </c>
      <c r="H68" s="680" t="s">
        <v>67</v>
      </c>
      <c r="I68" s="693" t="s">
        <v>90</v>
      </c>
      <c r="J68" s="651" t="s">
        <v>5</v>
      </c>
      <c r="K68" s="651" t="s">
        <v>65</v>
      </c>
      <c r="L68" s="651" t="s">
        <v>91</v>
      </c>
      <c r="M68" s="694" t="s">
        <v>92</v>
      </c>
      <c r="N68" s="694" t="s">
        <v>93</v>
      </c>
      <c r="O68" s="655" t="s">
        <v>159</v>
      </c>
      <c r="P68" s="657" t="s">
        <v>158</v>
      </c>
      <c r="Q68" s="657"/>
      <c r="R68" s="657" t="s">
        <v>96</v>
      </c>
      <c r="S68" s="658"/>
      <c r="T68" s="67"/>
    </row>
    <row r="69" spans="1:20" ht="25.5" customHeight="1" thickBot="1">
      <c r="A69" s="466"/>
      <c r="B69" s="672"/>
      <c r="C69" s="673"/>
      <c r="D69" s="683"/>
      <c r="E69" s="652"/>
      <c r="F69" s="652"/>
      <c r="G69" s="652"/>
      <c r="H69" s="681"/>
      <c r="I69" s="683"/>
      <c r="J69" s="652"/>
      <c r="K69" s="652"/>
      <c r="L69" s="652"/>
      <c r="M69" s="654"/>
      <c r="N69" s="654"/>
      <c r="O69" s="656"/>
      <c r="P69" s="29" t="s">
        <v>97</v>
      </c>
      <c r="Q69" s="29" t="s">
        <v>98</v>
      </c>
      <c r="R69" s="410" t="s">
        <v>97</v>
      </c>
      <c r="S69" s="30" t="s">
        <v>98</v>
      </c>
      <c r="T69" s="67"/>
    </row>
    <row r="70" spans="1:20" ht="12.75" customHeight="1">
      <c r="A70" s="466"/>
      <c r="B70" s="648" t="s">
        <v>99</v>
      </c>
      <c r="C70" s="31" t="s">
        <v>6</v>
      </c>
      <c r="D70" s="585"/>
      <c r="E70" s="584"/>
      <c r="F70" s="584"/>
      <c r="G70" s="584"/>
      <c r="H70" s="623"/>
      <c r="I70" s="585"/>
      <c r="J70" s="607"/>
      <c r="K70" s="607"/>
      <c r="L70" s="319">
        <f>IF(I70=0,0,AVERAGE(I70,J70,K70))</f>
        <v>0</v>
      </c>
      <c r="M70" s="607"/>
      <c r="N70" s="607"/>
      <c r="O70" s="32">
        <f>IF(M$104=0,0,N70/M$104)</f>
        <v>0</v>
      </c>
      <c r="P70" s="307">
        <f>N70-K70</f>
        <v>0</v>
      </c>
      <c r="Q70" s="32">
        <f>IF(K70=0,"",P70/K70)</f>
      </c>
      <c r="R70" s="302">
        <f>N70-M70</f>
        <v>0</v>
      </c>
      <c r="S70" s="33">
        <f>IF(M70=0,"",R70/M70)</f>
      </c>
      <c r="T70" s="67"/>
    </row>
    <row r="71" spans="1:20" ht="12.75" customHeight="1">
      <c r="A71" s="466"/>
      <c r="B71" s="649"/>
      <c r="C71" s="28" t="s">
        <v>7</v>
      </c>
      <c r="D71" s="593"/>
      <c r="E71" s="595"/>
      <c r="F71" s="595"/>
      <c r="G71" s="595"/>
      <c r="H71" s="624"/>
      <c r="I71" s="593"/>
      <c r="J71" s="595"/>
      <c r="K71" s="595"/>
      <c r="L71" s="320">
        <f>IF(I71=0,0,AVERAGE(I71,J71,K71))</f>
        <v>0</v>
      </c>
      <c r="M71" s="595"/>
      <c r="N71" s="595"/>
      <c r="O71" s="34">
        <f>IF(M$104=0,0,N71/M$104)</f>
        <v>0</v>
      </c>
      <c r="P71" s="192">
        <f>N71-K71</f>
        <v>0</v>
      </c>
      <c r="Q71" s="34">
        <f>IF(K71=0,"",P71/K71)</f>
      </c>
      <c r="R71" s="192">
        <f>N71-M71</f>
        <v>0</v>
      </c>
      <c r="S71" s="35">
        <f>IF(M71=0,"",R71/M71)</f>
      </c>
      <c r="T71" s="67"/>
    </row>
    <row r="72" spans="1:20" s="353" customFormat="1" ht="12.75" customHeight="1">
      <c r="A72" s="472"/>
      <c r="B72" s="649"/>
      <c r="C72" s="36" t="s">
        <v>14</v>
      </c>
      <c r="D72" s="321">
        <f aca="true" t="shared" si="8" ref="D72:K72">SUM(D70:D71)</f>
        <v>0</v>
      </c>
      <c r="E72" s="309">
        <f t="shared" si="8"/>
        <v>0</v>
      </c>
      <c r="F72" s="322">
        <f t="shared" si="8"/>
        <v>0</v>
      </c>
      <c r="G72" s="322">
        <f t="shared" si="8"/>
        <v>0</v>
      </c>
      <c r="H72" s="323">
        <f t="shared" si="8"/>
        <v>0</v>
      </c>
      <c r="I72" s="324">
        <f t="shared" si="8"/>
        <v>0</v>
      </c>
      <c r="J72" s="322">
        <f t="shared" si="8"/>
        <v>0</v>
      </c>
      <c r="K72" s="322">
        <f t="shared" si="8"/>
        <v>0</v>
      </c>
      <c r="L72" s="322">
        <f>IF(I72=0,0,AVERAGE(I72,J72,K72))</f>
        <v>0</v>
      </c>
      <c r="M72" s="322">
        <f>SUM(M70:M71)</f>
        <v>0</v>
      </c>
      <c r="N72" s="322">
        <f>SUM(N70:N71)</f>
        <v>0</v>
      </c>
      <c r="O72" s="210">
        <f>IF(M$104=0,0,N72/M$104)</f>
        <v>0</v>
      </c>
      <c r="P72" s="190">
        <f>N72-K72</f>
        <v>0</v>
      </c>
      <c r="Q72" s="354">
        <f>IF(K72=0,"",P72/K72)</f>
      </c>
      <c r="R72" s="190">
        <f>N72-M72</f>
        <v>0</v>
      </c>
      <c r="S72" s="355">
        <f>IF(M72=0,"",R72/M72)</f>
      </c>
      <c r="T72" s="352"/>
    </row>
    <row r="73" spans="1:20" s="353" customFormat="1" ht="25.5" customHeight="1" thickBot="1">
      <c r="A73" s="472"/>
      <c r="B73" s="649"/>
      <c r="C73" s="38" t="s">
        <v>100</v>
      </c>
      <c r="D73" s="594"/>
      <c r="E73" s="598"/>
      <c r="F73" s="608"/>
      <c r="G73" s="608"/>
      <c r="H73" s="625"/>
      <c r="I73" s="597"/>
      <c r="J73" s="596"/>
      <c r="K73" s="596"/>
      <c r="L73" s="325">
        <f aca="true" t="shared" si="9" ref="L73:L83">IF(I73=0,0,AVERAGE(I73,J73,K73))</f>
        <v>0</v>
      </c>
      <c r="M73" s="596"/>
      <c r="N73" s="596"/>
      <c r="O73" s="126"/>
      <c r="P73" s="349"/>
      <c r="Q73" s="350"/>
      <c r="R73" s="349"/>
      <c r="S73" s="351"/>
      <c r="T73" s="352"/>
    </row>
    <row r="74" spans="1:20" ht="12.75" customHeight="1">
      <c r="A74" s="466"/>
      <c r="B74" s="649"/>
      <c r="C74" s="31" t="s">
        <v>8</v>
      </c>
      <c r="D74" s="585"/>
      <c r="E74" s="584"/>
      <c r="F74" s="584"/>
      <c r="G74" s="584"/>
      <c r="H74" s="623"/>
      <c r="I74" s="585"/>
      <c r="J74" s="584"/>
      <c r="K74" s="584"/>
      <c r="L74" s="290">
        <f t="shared" si="9"/>
        <v>0</v>
      </c>
      <c r="M74" s="584"/>
      <c r="N74" s="584"/>
      <c r="O74" s="39">
        <f>IF(M$104=0,0,N74/M$104)</f>
        <v>0</v>
      </c>
      <c r="P74" s="302">
        <f>N74-K74</f>
        <v>0</v>
      </c>
      <c r="Q74" s="39">
        <f>IF(K74=0,"",P74/K74)</f>
      </c>
      <c r="R74" s="302">
        <f>N74-M74</f>
        <v>0</v>
      </c>
      <c r="S74" s="33">
        <f>IF(M74=0,"",R74/M74)</f>
      </c>
      <c r="T74" s="67"/>
    </row>
    <row r="75" spans="1:20" ht="12.75" customHeight="1">
      <c r="A75" s="466"/>
      <c r="B75" s="649"/>
      <c r="C75" s="28" t="s">
        <v>9</v>
      </c>
      <c r="D75" s="593"/>
      <c r="E75" s="595"/>
      <c r="F75" s="595"/>
      <c r="G75" s="595"/>
      <c r="H75" s="624"/>
      <c r="I75" s="593"/>
      <c r="J75" s="595"/>
      <c r="K75" s="595"/>
      <c r="L75" s="320">
        <f t="shared" si="9"/>
        <v>0</v>
      </c>
      <c r="M75" s="595"/>
      <c r="N75" s="595"/>
      <c r="O75" s="34">
        <f>IF(M$104=0,0,N75/M$104)</f>
        <v>0</v>
      </c>
      <c r="P75" s="192">
        <f>N75-K75</f>
        <v>0</v>
      </c>
      <c r="Q75" s="34">
        <f>IF(K75=0,"",P75/K75)</f>
      </c>
      <c r="R75" s="192">
        <f>N75-M75</f>
        <v>0</v>
      </c>
      <c r="S75" s="35">
        <f>IF(M75=0,"",R75/M75)</f>
      </c>
      <c r="T75" s="67"/>
    </row>
    <row r="76" spans="1:20" s="353" customFormat="1" ht="12.75" customHeight="1">
      <c r="A76" s="472"/>
      <c r="B76" s="649"/>
      <c r="C76" s="36" t="s">
        <v>15</v>
      </c>
      <c r="D76" s="321">
        <f aca="true" t="shared" si="10" ref="D76:K76">SUM(D74:D75)</f>
        <v>0</v>
      </c>
      <c r="E76" s="309">
        <f t="shared" si="10"/>
        <v>0</v>
      </c>
      <c r="F76" s="322">
        <f t="shared" si="10"/>
        <v>0</v>
      </c>
      <c r="G76" s="322">
        <f t="shared" si="10"/>
        <v>0</v>
      </c>
      <c r="H76" s="323">
        <f t="shared" si="10"/>
        <v>0</v>
      </c>
      <c r="I76" s="324">
        <f t="shared" si="10"/>
        <v>0</v>
      </c>
      <c r="J76" s="322">
        <f t="shared" si="10"/>
        <v>0</v>
      </c>
      <c r="K76" s="322">
        <f t="shared" si="10"/>
        <v>0</v>
      </c>
      <c r="L76" s="322">
        <f t="shared" si="9"/>
        <v>0</v>
      </c>
      <c r="M76" s="322">
        <f>SUM(M74:M75)</f>
        <v>0</v>
      </c>
      <c r="N76" s="322">
        <f>SUM(N74:N75)</f>
        <v>0</v>
      </c>
      <c r="O76" s="210">
        <f>IF(M$104=0,0,N76/M$104)</f>
        <v>0</v>
      </c>
      <c r="P76" s="190">
        <f>N76-K76</f>
        <v>0</v>
      </c>
      <c r="Q76" s="354">
        <f>IF(K76=0,"",P76/K76)</f>
      </c>
      <c r="R76" s="190">
        <f>N76-M76</f>
        <v>0</v>
      </c>
      <c r="S76" s="355">
        <f>IF(M76=0,"",R76/M76)</f>
      </c>
      <c r="T76" s="352"/>
    </row>
    <row r="77" spans="1:20" s="458" customFormat="1" ht="25.5" customHeight="1" thickBot="1">
      <c r="A77" s="478"/>
      <c r="B77" s="649"/>
      <c r="C77" s="38" t="s">
        <v>100</v>
      </c>
      <c r="D77" s="594"/>
      <c r="E77" s="598"/>
      <c r="F77" s="608"/>
      <c r="G77" s="608"/>
      <c r="H77" s="625"/>
      <c r="I77" s="597"/>
      <c r="J77" s="596"/>
      <c r="K77" s="596"/>
      <c r="L77" s="447">
        <f t="shared" si="9"/>
        <v>0</v>
      </c>
      <c r="M77" s="596"/>
      <c r="N77" s="596"/>
      <c r="O77" s="448"/>
      <c r="P77" s="454"/>
      <c r="Q77" s="455"/>
      <c r="R77" s="454"/>
      <c r="S77" s="456"/>
      <c r="T77" s="457"/>
    </row>
    <row r="78" spans="1:20" ht="12.75" customHeight="1">
      <c r="A78" s="466"/>
      <c r="B78" s="649"/>
      <c r="C78" s="31" t="s">
        <v>10</v>
      </c>
      <c r="D78" s="585"/>
      <c r="E78" s="584"/>
      <c r="F78" s="584"/>
      <c r="G78" s="584"/>
      <c r="H78" s="623"/>
      <c r="I78" s="585"/>
      <c r="J78" s="584"/>
      <c r="K78" s="584"/>
      <c r="L78" s="290">
        <f t="shared" si="9"/>
        <v>0</v>
      </c>
      <c r="M78" s="584"/>
      <c r="N78" s="584"/>
      <c r="O78" s="39">
        <f>IF(M$104=0,0,N78/M$104)</f>
        <v>0</v>
      </c>
      <c r="P78" s="302">
        <f>N78-K78</f>
        <v>0</v>
      </c>
      <c r="Q78" s="39">
        <f>IF(K78=0,"",P78/K78)</f>
      </c>
      <c r="R78" s="302">
        <f>N78-M78</f>
        <v>0</v>
      </c>
      <c r="S78" s="33">
        <f>IF(M78=0,"",R78/M78)</f>
      </c>
      <c r="T78" s="67"/>
    </row>
    <row r="79" spans="1:20" ht="12.75" customHeight="1">
      <c r="A79" s="466"/>
      <c r="B79" s="649"/>
      <c r="C79" s="28" t="s">
        <v>11</v>
      </c>
      <c r="D79" s="593"/>
      <c r="E79" s="595"/>
      <c r="F79" s="595"/>
      <c r="G79" s="595"/>
      <c r="H79" s="624"/>
      <c r="I79" s="593"/>
      <c r="J79" s="595"/>
      <c r="K79" s="595"/>
      <c r="L79" s="320">
        <f t="shared" si="9"/>
        <v>0</v>
      </c>
      <c r="M79" s="595"/>
      <c r="N79" s="595"/>
      <c r="O79" s="34">
        <f>IF(M$104=0,0,N79/M$104)</f>
        <v>0</v>
      </c>
      <c r="P79" s="192">
        <f>N79-K79</f>
        <v>0</v>
      </c>
      <c r="Q79" s="34">
        <f>IF(K79=0,"",P79/K79)</f>
      </c>
      <c r="R79" s="192">
        <f>N79-M79</f>
        <v>0</v>
      </c>
      <c r="S79" s="35">
        <f>IF(M79=0,"",R79/M79)</f>
      </c>
      <c r="T79" s="67"/>
    </row>
    <row r="80" spans="1:20" s="353" customFormat="1" ht="12.75" customHeight="1">
      <c r="A80" s="472"/>
      <c r="B80" s="649"/>
      <c r="C80" s="36" t="s">
        <v>16</v>
      </c>
      <c r="D80" s="321">
        <f aca="true" t="shared" si="11" ref="D80:K80">SUM(D78:D79)</f>
        <v>0</v>
      </c>
      <c r="E80" s="309">
        <f t="shared" si="11"/>
        <v>0</v>
      </c>
      <c r="F80" s="322">
        <f t="shared" si="11"/>
        <v>0</v>
      </c>
      <c r="G80" s="322">
        <f t="shared" si="11"/>
        <v>0</v>
      </c>
      <c r="H80" s="323">
        <f t="shared" si="11"/>
        <v>0</v>
      </c>
      <c r="I80" s="324">
        <f t="shared" si="11"/>
        <v>0</v>
      </c>
      <c r="J80" s="322">
        <f t="shared" si="11"/>
        <v>0</v>
      </c>
      <c r="K80" s="322">
        <f t="shared" si="11"/>
        <v>0</v>
      </c>
      <c r="L80" s="322">
        <f t="shared" si="9"/>
        <v>0</v>
      </c>
      <c r="M80" s="322">
        <f>SUM(M78:M79)</f>
        <v>0</v>
      </c>
      <c r="N80" s="322">
        <f>SUM(N78:N79)</f>
        <v>0</v>
      </c>
      <c r="O80" s="210">
        <f>IF(M$104=0,0,N80/M$104)</f>
        <v>0</v>
      </c>
      <c r="P80" s="190">
        <f>N80-K80</f>
        <v>0</v>
      </c>
      <c r="Q80" s="354">
        <f>IF(K80=0,"",P80/K80)</f>
      </c>
      <c r="R80" s="190">
        <f>N80-M80</f>
        <v>0</v>
      </c>
      <c r="S80" s="355">
        <f>IF(M80=0,"",R80/M80)</f>
      </c>
      <c r="T80" s="352"/>
    </row>
    <row r="81" spans="1:20" s="458" customFormat="1" ht="25.5" customHeight="1" thickBot="1">
      <c r="A81" s="478"/>
      <c r="B81" s="649"/>
      <c r="C81" s="38" t="s">
        <v>100</v>
      </c>
      <c r="D81" s="594"/>
      <c r="E81" s="598"/>
      <c r="F81" s="608"/>
      <c r="G81" s="608"/>
      <c r="H81" s="625"/>
      <c r="I81" s="597"/>
      <c r="J81" s="596"/>
      <c r="K81" s="596"/>
      <c r="L81" s="447">
        <f t="shared" si="9"/>
        <v>0</v>
      </c>
      <c r="M81" s="596"/>
      <c r="N81" s="596"/>
      <c r="O81" s="448"/>
      <c r="P81" s="454"/>
      <c r="Q81" s="455"/>
      <c r="R81" s="454"/>
      <c r="S81" s="456"/>
      <c r="T81" s="457"/>
    </row>
    <row r="82" spans="1:20" s="188" customFormat="1" ht="12.75" customHeight="1">
      <c r="A82" s="469"/>
      <c r="B82" s="649"/>
      <c r="C82" s="27" t="s">
        <v>12</v>
      </c>
      <c r="D82" s="326">
        <f aca="true" t="shared" si="12" ref="D82:K82">D72+D76+D80</f>
        <v>0</v>
      </c>
      <c r="E82" s="327">
        <f t="shared" si="12"/>
        <v>0</v>
      </c>
      <c r="F82" s="327">
        <f t="shared" si="12"/>
        <v>0</v>
      </c>
      <c r="G82" s="327">
        <f t="shared" si="12"/>
        <v>0</v>
      </c>
      <c r="H82" s="328">
        <f t="shared" si="12"/>
        <v>0</v>
      </c>
      <c r="I82" s="326">
        <f t="shared" si="12"/>
        <v>0</v>
      </c>
      <c r="J82" s="327">
        <f t="shared" si="12"/>
        <v>0</v>
      </c>
      <c r="K82" s="327">
        <f t="shared" si="12"/>
        <v>0</v>
      </c>
      <c r="L82" s="327">
        <f t="shared" si="9"/>
        <v>0</v>
      </c>
      <c r="M82" s="327">
        <f>M72+M76+M80</f>
        <v>0</v>
      </c>
      <c r="N82" s="327">
        <f>N72+N76+N80</f>
        <v>0</v>
      </c>
      <c r="O82" s="40">
        <f>IF(M$104=0,0,N82/M$104)</f>
        <v>0</v>
      </c>
      <c r="P82" s="318">
        <f>N82-K82</f>
        <v>0</v>
      </c>
      <c r="Q82" s="41">
        <f>IF(K82=0,"",P82/K82)</f>
      </c>
      <c r="R82" s="318">
        <f>N82-M82</f>
        <v>0</v>
      </c>
      <c r="S82" s="42">
        <f>IF(M82=0,"",R82/M82)</f>
      </c>
      <c r="T82" s="187"/>
    </row>
    <row r="83" spans="1:20" ht="12.75" customHeight="1">
      <c r="A83" s="466"/>
      <c r="B83" s="649"/>
      <c r="C83" s="28" t="s">
        <v>13</v>
      </c>
      <c r="D83" s="593"/>
      <c r="E83" s="595"/>
      <c r="F83" s="595"/>
      <c r="G83" s="595"/>
      <c r="H83" s="624"/>
      <c r="I83" s="593"/>
      <c r="J83" s="595"/>
      <c r="K83" s="595"/>
      <c r="L83" s="320">
        <f t="shared" si="9"/>
        <v>0</v>
      </c>
      <c r="M83" s="595"/>
      <c r="N83" s="595"/>
      <c r="O83" s="37">
        <f>IF(M$104=0,0,N83/M$104)</f>
        <v>0</v>
      </c>
      <c r="P83" s="192">
        <f>N83-K83</f>
        <v>0</v>
      </c>
      <c r="Q83" s="34">
        <f>IF(K83=0,"",P83/K83)</f>
      </c>
      <c r="R83" s="192">
        <f>N83-M83</f>
        <v>0</v>
      </c>
      <c r="S83" s="35">
        <f>IF(M83=0,"",R83/M83)</f>
      </c>
      <c r="T83" s="67"/>
    </row>
    <row r="84" spans="1:20" s="188" customFormat="1" ht="25.5" customHeight="1" thickBot="1">
      <c r="A84" s="469"/>
      <c r="B84" s="649"/>
      <c r="C84" s="43" t="s">
        <v>101</v>
      </c>
      <c r="D84" s="363">
        <f aca="true" t="shared" si="13" ref="D84:K84">D82+D83</f>
        <v>0</v>
      </c>
      <c r="E84" s="357">
        <f t="shared" si="13"/>
        <v>0</v>
      </c>
      <c r="F84" s="357">
        <f t="shared" si="13"/>
        <v>0</v>
      </c>
      <c r="G84" s="357">
        <f t="shared" si="13"/>
        <v>0</v>
      </c>
      <c r="H84" s="380">
        <f t="shared" si="13"/>
        <v>0</v>
      </c>
      <c r="I84" s="381">
        <f t="shared" si="13"/>
        <v>0</v>
      </c>
      <c r="J84" s="357">
        <f t="shared" si="13"/>
        <v>0</v>
      </c>
      <c r="K84" s="357">
        <f t="shared" si="13"/>
        <v>0</v>
      </c>
      <c r="L84" s="357">
        <f aca="true" t="shared" si="14" ref="L84:L89">IF(I84=0,0,AVERAGE(I84,J84,K84))</f>
        <v>0</v>
      </c>
      <c r="M84" s="357">
        <f>M82+M83</f>
        <v>0</v>
      </c>
      <c r="N84" s="357">
        <f>N82+N83</f>
        <v>0</v>
      </c>
      <c r="O84" s="356">
        <f>IF(M$104=0,0,N84/M$104)</f>
        <v>0</v>
      </c>
      <c r="P84" s="357">
        <f>N84-K84</f>
        <v>0</v>
      </c>
      <c r="Q84" s="358">
        <f>IF(K84=0,"",P84/K84)</f>
      </c>
      <c r="R84" s="357">
        <f>N84-M84</f>
        <v>0</v>
      </c>
      <c r="S84" s="359">
        <f>IF(M84=0,"",R84/M84)</f>
      </c>
      <c r="T84" s="187"/>
    </row>
    <row r="85" spans="1:20" s="392" customFormat="1" ht="25.5" customHeight="1">
      <c r="A85" s="474"/>
      <c r="B85" s="665" t="s">
        <v>161</v>
      </c>
      <c r="C85" s="31" t="s">
        <v>102</v>
      </c>
      <c r="D85" s="428"/>
      <c r="E85" s="429"/>
      <c r="F85" s="429"/>
      <c r="G85" s="429"/>
      <c r="H85" s="430"/>
      <c r="I85" s="600"/>
      <c r="J85" s="599"/>
      <c r="K85" s="599"/>
      <c r="L85" s="426">
        <f t="shared" si="14"/>
        <v>0</v>
      </c>
      <c r="M85" s="599"/>
      <c r="N85" s="599"/>
      <c r="O85" s="431"/>
      <c r="P85" s="429"/>
      <c r="Q85" s="432"/>
      <c r="R85" s="429"/>
      <c r="S85" s="433"/>
      <c r="T85" s="391"/>
    </row>
    <row r="86" spans="1:20" s="392" customFormat="1" ht="25.5" customHeight="1">
      <c r="A86" s="474"/>
      <c r="B86" s="666"/>
      <c r="C86" s="28" t="s">
        <v>103</v>
      </c>
      <c r="D86" s="434"/>
      <c r="E86" s="423"/>
      <c r="F86" s="423"/>
      <c r="G86" s="423"/>
      <c r="H86" s="435"/>
      <c r="I86" s="602"/>
      <c r="J86" s="601"/>
      <c r="K86" s="601"/>
      <c r="L86" s="427">
        <f t="shared" si="14"/>
        <v>0</v>
      </c>
      <c r="M86" s="601"/>
      <c r="N86" s="601"/>
      <c r="O86" s="436"/>
      <c r="P86" s="423"/>
      <c r="Q86" s="437"/>
      <c r="R86" s="423"/>
      <c r="S86" s="438"/>
      <c r="T86" s="391"/>
    </row>
    <row r="87" spans="1:20" ht="12.75" customHeight="1">
      <c r="A87" s="466"/>
      <c r="B87" s="666"/>
      <c r="C87" s="46" t="s">
        <v>104</v>
      </c>
      <c r="D87" s="118"/>
      <c r="E87" s="119"/>
      <c r="F87" s="119"/>
      <c r="G87" s="119"/>
      <c r="H87" s="120"/>
      <c r="I87" s="191">
        <f>I85+I86</f>
        <v>0</v>
      </c>
      <c r="J87" s="192">
        <f>J85+J86</f>
        <v>0</v>
      </c>
      <c r="K87" s="192">
        <f>K85+K86</f>
        <v>0</v>
      </c>
      <c r="L87" s="190">
        <f t="shared" si="14"/>
        <v>0</v>
      </c>
      <c r="M87" s="192">
        <f>M85+M86</f>
        <v>0</v>
      </c>
      <c r="N87" s="192">
        <f>N85+N86</f>
        <v>0</v>
      </c>
      <c r="O87" s="125"/>
      <c r="P87" s="119"/>
      <c r="Q87" s="129"/>
      <c r="R87" s="119"/>
      <c r="S87" s="132"/>
      <c r="T87" s="67"/>
    </row>
    <row r="88" spans="1:20" ht="12.75" customHeight="1">
      <c r="A88" s="466"/>
      <c r="B88" s="666"/>
      <c r="C88" s="46" t="s">
        <v>105</v>
      </c>
      <c r="D88" s="121"/>
      <c r="E88" s="122"/>
      <c r="F88" s="122"/>
      <c r="G88" s="122"/>
      <c r="H88" s="123"/>
      <c r="I88" s="193">
        <f>I84</f>
        <v>0</v>
      </c>
      <c r="J88" s="190">
        <f>J84</f>
        <v>0</v>
      </c>
      <c r="K88" s="190">
        <f>K84</f>
        <v>0</v>
      </c>
      <c r="L88" s="190">
        <f t="shared" si="14"/>
        <v>0</v>
      </c>
      <c r="M88" s="190">
        <f>M84</f>
        <v>0</v>
      </c>
      <c r="N88" s="190">
        <f>N84</f>
        <v>0</v>
      </c>
      <c r="O88" s="125"/>
      <c r="P88" s="119"/>
      <c r="Q88" s="127"/>
      <c r="R88" s="119"/>
      <c r="S88" s="132"/>
      <c r="T88" s="67"/>
    </row>
    <row r="89" spans="1:20" s="453" customFormat="1" ht="25.5" customHeight="1" thickBot="1">
      <c r="A89" s="473"/>
      <c r="B89" s="667"/>
      <c r="C89" s="439" t="s">
        <v>106</v>
      </c>
      <c r="D89" s="360"/>
      <c r="E89" s="361"/>
      <c r="F89" s="361"/>
      <c r="G89" s="361"/>
      <c r="H89" s="362"/>
      <c r="I89" s="363">
        <f>I87+I88</f>
        <v>0</v>
      </c>
      <c r="J89" s="364">
        <f>J87+J88</f>
        <v>0</v>
      </c>
      <c r="K89" s="364">
        <f>K87+K88</f>
        <v>0</v>
      </c>
      <c r="L89" s="365">
        <f t="shared" si="14"/>
        <v>0</v>
      </c>
      <c r="M89" s="364">
        <f>M87+M88</f>
        <v>0</v>
      </c>
      <c r="N89" s="364">
        <f>N87+N88</f>
        <v>0</v>
      </c>
      <c r="O89" s="366">
        <f>IF(M$104=0,0,N89/M$104)</f>
        <v>0</v>
      </c>
      <c r="P89" s="364">
        <f>N89-K89</f>
        <v>0</v>
      </c>
      <c r="Q89" s="366">
        <f>IF(K89=0,"",P89/K89)</f>
      </c>
      <c r="R89" s="364">
        <f>N89-M89</f>
        <v>0</v>
      </c>
      <c r="S89" s="367">
        <f>IF(M89=0,"",R89/M89)</f>
      </c>
      <c r="T89" s="452"/>
    </row>
    <row r="90" spans="1:20" ht="12.75">
      <c r="A90" s="466"/>
      <c r="B90" s="475" t="s">
        <v>172</v>
      </c>
      <c r="C90" s="475"/>
      <c r="D90" s="471"/>
      <c r="E90" s="471"/>
      <c r="F90" s="199"/>
      <c r="G90" s="199"/>
      <c r="H90" s="199"/>
      <c r="I90" s="199"/>
      <c r="J90" s="199"/>
      <c r="K90" s="199"/>
      <c r="L90" s="199"/>
      <c r="M90" s="199"/>
      <c r="N90" s="199"/>
      <c r="O90" s="217"/>
      <c r="P90" s="58"/>
      <c r="Q90" s="58"/>
      <c r="R90" s="58"/>
      <c r="S90" s="59"/>
      <c r="T90" s="67"/>
    </row>
    <row r="91" spans="1:20" ht="4.5" customHeight="1" thickBot="1">
      <c r="A91" s="466"/>
      <c r="B91" s="59"/>
      <c r="C91" s="5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217"/>
      <c r="P91" s="58"/>
      <c r="Q91" s="58"/>
      <c r="R91" s="58"/>
      <c r="S91" s="59"/>
      <c r="T91" s="67"/>
    </row>
    <row r="92" spans="1:20" ht="15" customHeight="1">
      <c r="A92" s="466"/>
      <c r="B92" s="668"/>
      <c r="C92" s="669"/>
      <c r="D92" s="661" t="s">
        <v>4</v>
      </c>
      <c r="E92" s="661"/>
      <c r="F92" s="661"/>
      <c r="G92" s="661"/>
      <c r="H92" s="674"/>
      <c r="I92" s="675" t="s">
        <v>115</v>
      </c>
      <c r="J92" s="676"/>
      <c r="K92" s="676"/>
      <c r="L92" s="676"/>
      <c r="M92" s="676"/>
      <c r="N92" s="676"/>
      <c r="O92" s="676"/>
      <c r="P92" s="676"/>
      <c r="Q92" s="676"/>
      <c r="R92" s="676"/>
      <c r="S92" s="677"/>
      <c r="T92" s="67"/>
    </row>
    <row r="93" spans="1:20" s="195" customFormat="1" ht="35.25" customHeight="1">
      <c r="A93" s="466"/>
      <c r="B93" s="670"/>
      <c r="C93" s="671"/>
      <c r="D93" s="678" t="s">
        <v>90</v>
      </c>
      <c r="E93" s="651" t="s">
        <v>5</v>
      </c>
      <c r="F93" s="651" t="s">
        <v>65</v>
      </c>
      <c r="G93" s="651" t="s">
        <v>66</v>
      </c>
      <c r="H93" s="680" t="s">
        <v>67</v>
      </c>
      <c r="I93" s="682" t="s">
        <v>90</v>
      </c>
      <c r="J93" s="659" t="s">
        <v>5</v>
      </c>
      <c r="K93" s="659" t="s">
        <v>65</v>
      </c>
      <c r="L93" s="659" t="s">
        <v>91</v>
      </c>
      <c r="M93" s="653" t="s">
        <v>66</v>
      </c>
      <c r="N93" s="653" t="s">
        <v>67</v>
      </c>
      <c r="O93" s="644" t="s">
        <v>94</v>
      </c>
      <c r="P93" s="646" t="s">
        <v>158</v>
      </c>
      <c r="Q93" s="646"/>
      <c r="R93" s="646" t="s">
        <v>96</v>
      </c>
      <c r="S93" s="647"/>
      <c r="T93" s="67"/>
    </row>
    <row r="94" spans="1:20" s="195" customFormat="1" ht="25.5" thickBot="1">
      <c r="A94" s="466"/>
      <c r="B94" s="672"/>
      <c r="C94" s="673"/>
      <c r="D94" s="679"/>
      <c r="E94" s="652"/>
      <c r="F94" s="652"/>
      <c r="G94" s="652"/>
      <c r="H94" s="681"/>
      <c r="I94" s="683"/>
      <c r="J94" s="652"/>
      <c r="K94" s="652"/>
      <c r="L94" s="652"/>
      <c r="M94" s="654"/>
      <c r="N94" s="654"/>
      <c r="O94" s="645"/>
      <c r="P94" s="29" t="s">
        <v>97</v>
      </c>
      <c r="Q94" s="409" t="s">
        <v>98</v>
      </c>
      <c r="R94" s="409" t="s">
        <v>97</v>
      </c>
      <c r="S94" s="48" t="s">
        <v>98</v>
      </c>
      <c r="T94" s="67"/>
    </row>
    <row r="95" spans="1:20" s="195" customFormat="1" ht="25.5" customHeight="1">
      <c r="A95" s="466"/>
      <c r="B95" s="648" t="s">
        <v>162</v>
      </c>
      <c r="C95" s="49" t="s">
        <v>108</v>
      </c>
      <c r="D95" s="283"/>
      <c r="E95" s="283"/>
      <c r="F95" s="283"/>
      <c r="G95" s="283"/>
      <c r="H95" s="284"/>
      <c r="I95" s="604"/>
      <c r="J95" s="603"/>
      <c r="K95" s="603"/>
      <c r="L95" s="308">
        <f aca="true" t="shared" si="15" ref="L95:L100">IF(I95=0,0,AVERAGE(I95,J95,K95))</f>
        <v>0</v>
      </c>
      <c r="M95" s="603"/>
      <c r="N95" s="603"/>
      <c r="O95" s="108"/>
      <c r="P95" s="316"/>
      <c r="Q95" s="109"/>
      <c r="R95" s="116"/>
      <c r="S95" s="110"/>
      <c r="T95" s="67"/>
    </row>
    <row r="96" spans="1:20" s="195" customFormat="1" ht="25.5" customHeight="1">
      <c r="A96" s="466"/>
      <c r="B96" s="649"/>
      <c r="C96" s="50" t="s">
        <v>109</v>
      </c>
      <c r="D96" s="285"/>
      <c r="E96" s="285"/>
      <c r="F96" s="285"/>
      <c r="G96" s="285"/>
      <c r="H96" s="286"/>
      <c r="I96" s="606"/>
      <c r="J96" s="605"/>
      <c r="K96" s="605"/>
      <c r="L96" s="309">
        <f t="shared" si="15"/>
        <v>0</v>
      </c>
      <c r="M96" s="605"/>
      <c r="N96" s="605"/>
      <c r="O96" s="111"/>
      <c r="P96" s="119"/>
      <c r="Q96" s="112"/>
      <c r="R96" s="119"/>
      <c r="S96" s="113"/>
      <c r="T96" s="67"/>
    </row>
    <row r="97" spans="1:20" s="195" customFormat="1" ht="12.75" customHeight="1">
      <c r="A97" s="466"/>
      <c r="B97" s="649"/>
      <c r="C97" s="51" t="s">
        <v>110</v>
      </c>
      <c r="D97" s="285"/>
      <c r="E97" s="285"/>
      <c r="F97" s="285"/>
      <c r="G97" s="285"/>
      <c r="H97" s="286"/>
      <c r="I97" s="310">
        <f>I95+I96</f>
        <v>0</v>
      </c>
      <c r="J97" s="311">
        <f>J95+J96</f>
        <v>0</v>
      </c>
      <c r="K97" s="311">
        <f>K95+K96</f>
        <v>0</v>
      </c>
      <c r="L97" s="309">
        <f t="shared" si="15"/>
        <v>0</v>
      </c>
      <c r="M97" s="311">
        <f>M95+M96</f>
        <v>0</v>
      </c>
      <c r="N97" s="311">
        <f>N95+N96</f>
        <v>0</v>
      </c>
      <c r="O97" s="111"/>
      <c r="P97" s="119"/>
      <c r="Q97" s="112"/>
      <c r="R97" s="119"/>
      <c r="S97" s="113"/>
      <c r="T97" s="67"/>
    </row>
    <row r="98" spans="1:20" s="195" customFormat="1" ht="12.75" customHeight="1">
      <c r="A98" s="466"/>
      <c r="B98" s="649"/>
      <c r="C98" s="50" t="s">
        <v>111</v>
      </c>
      <c r="D98" s="285"/>
      <c r="E98" s="285"/>
      <c r="F98" s="285"/>
      <c r="G98" s="285"/>
      <c r="H98" s="286"/>
      <c r="I98" s="310">
        <f>I84</f>
        <v>0</v>
      </c>
      <c r="J98" s="311">
        <f>J84</f>
        <v>0</v>
      </c>
      <c r="K98" s="311">
        <f>K84</f>
        <v>0</v>
      </c>
      <c r="L98" s="309">
        <f t="shared" si="15"/>
        <v>0</v>
      </c>
      <c r="M98" s="311">
        <f>M84</f>
        <v>0</v>
      </c>
      <c r="N98" s="311">
        <f>N84</f>
        <v>0</v>
      </c>
      <c r="O98" s="111"/>
      <c r="P98" s="119"/>
      <c r="Q98" s="112"/>
      <c r="R98" s="119"/>
      <c r="S98" s="113"/>
      <c r="T98" s="67"/>
    </row>
    <row r="99" spans="1:20" s="195" customFormat="1" ht="25.5" customHeight="1">
      <c r="A99" s="466"/>
      <c r="B99" s="649"/>
      <c r="C99" s="50" t="s">
        <v>112</v>
      </c>
      <c r="D99" s="285"/>
      <c r="E99" s="285"/>
      <c r="F99" s="285"/>
      <c r="G99" s="285"/>
      <c r="H99" s="286"/>
      <c r="I99" s="310">
        <f>I87</f>
        <v>0</v>
      </c>
      <c r="J99" s="311">
        <f>J87</f>
        <v>0</v>
      </c>
      <c r="K99" s="311">
        <f>K87</f>
        <v>0</v>
      </c>
      <c r="L99" s="309">
        <f t="shared" si="15"/>
        <v>0</v>
      </c>
      <c r="M99" s="311">
        <f>M87</f>
        <v>0</v>
      </c>
      <c r="N99" s="311">
        <f>N87</f>
        <v>0</v>
      </c>
      <c r="O99" s="287"/>
      <c r="P99" s="119"/>
      <c r="Q99" s="114"/>
      <c r="R99" s="119"/>
      <c r="S99" s="113"/>
      <c r="T99" s="67"/>
    </row>
    <row r="100" spans="1:20" s="451" customFormat="1" ht="25.5" customHeight="1" thickBot="1">
      <c r="A100" s="469"/>
      <c r="B100" s="650"/>
      <c r="C100" s="47" t="s">
        <v>113</v>
      </c>
      <c r="D100" s="376"/>
      <c r="E100" s="376"/>
      <c r="F100" s="376"/>
      <c r="G100" s="376"/>
      <c r="H100" s="377"/>
      <c r="I100" s="312">
        <f>I97+I98+I99</f>
        <v>0</v>
      </c>
      <c r="J100" s="313">
        <f>J97+J98+J99</f>
        <v>0</v>
      </c>
      <c r="K100" s="314">
        <f>K97+K98+K99</f>
        <v>0</v>
      </c>
      <c r="L100" s="315">
        <f t="shared" si="15"/>
        <v>0</v>
      </c>
      <c r="M100" s="314">
        <f>M97+M98+M99</f>
        <v>0</v>
      </c>
      <c r="N100" s="314">
        <f>N97+N98+N99</f>
        <v>0</v>
      </c>
      <c r="O100" s="378">
        <f>IF(M$104=0,0,N100/M$104)</f>
        <v>0</v>
      </c>
      <c r="P100" s="379">
        <f>N100-K100</f>
        <v>0</v>
      </c>
      <c r="Q100" s="366">
        <f>IF(K100=0,"",P100/K100)</f>
      </c>
      <c r="R100" s="364">
        <f>N100-M100</f>
        <v>0</v>
      </c>
      <c r="S100" s="367">
        <f>IF(M100=0,"",R100/M100)</f>
      </c>
      <c r="T100" s="187"/>
    </row>
    <row r="101" spans="1:20" s="195" customFormat="1" ht="13.5" thickBot="1">
      <c r="A101" s="466"/>
      <c r="B101" s="52"/>
      <c r="C101" s="53"/>
      <c r="D101" s="54"/>
      <c r="E101" s="54"/>
      <c r="F101" s="54"/>
      <c r="G101" s="54"/>
      <c r="H101" s="54"/>
      <c r="I101" s="55"/>
      <c r="J101" s="54"/>
      <c r="K101" s="55"/>
      <c r="L101" s="56"/>
      <c r="M101" s="55"/>
      <c r="N101" s="412"/>
      <c r="O101" s="57"/>
      <c r="P101" s="58"/>
      <c r="Q101" s="58"/>
      <c r="R101" s="58"/>
      <c r="S101" s="59"/>
      <c r="T101" s="67"/>
    </row>
    <row r="102" spans="1:20" s="195" customFormat="1" ht="12.75">
      <c r="A102" s="466"/>
      <c r="B102" s="59"/>
      <c r="C102" s="53"/>
      <c r="D102" s="660" t="s">
        <v>221</v>
      </c>
      <c r="E102" s="661"/>
      <c r="F102" s="661"/>
      <c r="G102" s="661"/>
      <c r="H102" s="661"/>
      <c r="I102" s="662" t="s">
        <v>115</v>
      </c>
      <c r="J102" s="663"/>
      <c r="K102" s="663"/>
      <c r="L102" s="663"/>
      <c r="M102" s="664"/>
      <c r="N102" s="54"/>
      <c r="O102" s="57"/>
      <c r="P102" s="58"/>
      <c r="Q102" s="58"/>
      <c r="R102" s="58"/>
      <c r="S102" s="59"/>
      <c r="T102" s="67"/>
    </row>
    <row r="103" spans="1:20" s="195" customFormat="1" ht="13.5" thickBot="1">
      <c r="A103" s="466"/>
      <c r="B103" s="59"/>
      <c r="C103" s="53"/>
      <c r="D103" s="405" t="s">
        <v>116</v>
      </c>
      <c r="E103" s="407" t="s">
        <v>90</v>
      </c>
      <c r="F103" s="407" t="s">
        <v>5</v>
      </c>
      <c r="G103" s="407" t="s">
        <v>65</v>
      </c>
      <c r="H103" s="60" t="s">
        <v>117</v>
      </c>
      <c r="I103" s="406" t="s">
        <v>116</v>
      </c>
      <c r="J103" s="408" t="s">
        <v>90</v>
      </c>
      <c r="K103" s="408" t="s">
        <v>5</v>
      </c>
      <c r="L103" s="408" t="s">
        <v>65</v>
      </c>
      <c r="M103" s="411" t="s">
        <v>117</v>
      </c>
      <c r="N103" s="54"/>
      <c r="O103" s="57"/>
      <c r="P103" s="58"/>
      <c r="Q103" s="58"/>
      <c r="R103" s="58"/>
      <c r="S103" s="59"/>
      <c r="T103" s="67"/>
    </row>
    <row r="104" spans="1:20" s="195" customFormat="1" ht="15.75" customHeight="1" thickBot="1">
      <c r="A104" s="466"/>
      <c r="B104" s="642" t="s">
        <v>118</v>
      </c>
      <c r="C104" s="643"/>
      <c r="D104" s="581"/>
      <c r="E104" s="580"/>
      <c r="F104" s="580"/>
      <c r="G104" s="580"/>
      <c r="H104" s="582"/>
      <c r="I104" s="406">
        <f>D104*$D111</f>
        <v>0</v>
      </c>
      <c r="J104" s="408">
        <f>E104*$D111</f>
        <v>0</v>
      </c>
      <c r="K104" s="408">
        <f>F104*$D111</f>
        <v>0</v>
      </c>
      <c r="L104" s="408">
        <f>G104*$D111</f>
        <v>0</v>
      </c>
      <c r="M104" s="411">
        <f>H104*$D111</f>
        <v>0</v>
      </c>
      <c r="N104" s="54"/>
      <c r="O104" s="57"/>
      <c r="P104" s="58"/>
      <c r="Q104" s="58"/>
      <c r="R104" s="58"/>
      <c r="S104" s="59"/>
      <c r="T104" s="67"/>
    </row>
    <row r="105" spans="1:20" s="195" customFormat="1" ht="12.75">
      <c r="A105" s="466"/>
      <c r="B105" s="59"/>
      <c r="C105" s="53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7"/>
      <c r="P105" s="58"/>
      <c r="Q105" s="58"/>
      <c r="R105" s="58"/>
      <c r="S105" s="59"/>
      <c r="T105" s="67"/>
    </row>
    <row r="106" spans="1:20" s="197" customFormat="1" ht="12.75">
      <c r="A106" s="476"/>
      <c r="B106" s="61" t="s">
        <v>119</v>
      </c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4"/>
      <c r="P106" s="65"/>
      <c r="Q106" s="65"/>
      <c r="R106" s="65"/>
      <c r="S106" s="61"/>
      <c r="T106" s="196"/>
    </row>
    <row r="107" spans="1:20" s="197" customFormat="1" ht="12.75">
      <c r="A107" s="476"/>
      <c r="B107" s="61" t="s">
        <v>120</v>
      </c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4"/>
      <c r="P107" s="65"/>
      <c r="Q107" s="65"/>
      <c r="R107" s="65"/>
      <c r="S107" s="61"/>
      <c r="T107" s="196"/>
    </row>
    <row r="108" spans="1:20" s="197" customFormat="1" ht="12.75">
      <c r="A108" s="476"/>
      <c r="B108" s="61" t="s">
        <v>121</v>
      </c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4"/>
      <c r="P108" s="65"/>
      <c r="Q108" s="65"/>
      <c r="R108" s="65"/>
      <c r="S108" s="61"/>
      <c r="T108" s="196"/>
    </row>
    <row r="109" spans="1:20" s="197" customFormat="1" ht="12.75">
      <c r="A109" s="476"/>
      <c r="B109" s="59" t="s">
        <v>160</v>
      </c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4"/>
      <c r="P109" s="65"/>
      <c r="Q109" s="65"/>
      <c r="R109" s="65"/>
      <c r="S109" s="61"/>
      <c r="T109" s="196"/>
    </row>
    <row r="110" spans="1:20" s="197" customFormat="1" ht="13.5" thickBot="1">
      <c r="A110" s="476"/>
      <c r="B110" s="59"/>
      <c r="C110" s="62"/>
      <c r="D110" s="66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  <c r="P110" s="65"/>
      <c r="Q110" s="65"/>
      <c r="R110" s="65"/>
      <c r="S110" s="61"/>
      <c r="T110" s="196"/>
    </row>
    <row r="111" spans="1:20" ht="15.75" customHeight="1" thickBot="1">
      <c r="A111" s="466"/>
      <c r="B111" s="59"/>
      <c r="C111" s="477" t="s">
        <v>139</v>
      </c>
      <c r="D111" s="583"/>
      <c r="E111" s="198" t="s">
        <v>122</v>
      </c>
      <c r="F111" s="199"/>
      <c r="G111" s="199"/>
      <c r="H111" s="199"/>
      <c r="I111" s="199"/>
      <c r="J111" s="199"/>
      <c r="K111" s="199"/>
      <c r="L111" s="199"/>
      <c r="M111" s="199"/>
      <c r="N111" s="199"/>
      <c r="O111" s="217"/>
      <c r="P111" s="58"/>
      <c r="Q111" s="58"/>
      <c r="R111" s="58"/>
      <c r="S111" s="59"/>
      <c r="T111" s="67"/>
    </row>
    <row r="112" spans="1:20" ht="12">
      <c r="A112" s="466"/>
      <c r="B112" s="59"/>
      <c r="C112" s="5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217"/>
      <c r="P112" s="58"/>
      <c r="Q112" s="58"/>
      <c r="R112" s="58"/>
      <c r="S112" s="59"/>
      <c r="T112" s="67"/>
    </row>
    <row r="113" spans="1:20" ht="12">
      <c r="A113" s="466"/>
      <c r="B113" s="59"/>
      <c r="C113" s="5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217"/>
      <c r="P113" s="58"/>
      <c r="Q113" s="58"/>
      <c r="R113" s="58"/>
      <c r="S113" s="59"/>
      <c r="T113" s="67"/>
    </row>
    <row r="114" spans="1:20" ht="12.75">
      <c r="A114" s="466"/>
      <c r="B114" s="470" t="s">
        <v>163</v>
      </c>
      <c r="C114" s="475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217"/>
      <c r="P114" s="58"/>
      <c r="Q114" s="58"/>
      <c r="R114" s="58"/>
      <c r="S114" s="59"/>
      <c r="T114" s="67"/>
    </row>
    <row r="115" spans="1:20" ht="12">
      <c r="A115" s="466"/>
      <c r="B115" s="59"/>
      <c r="C115" s="5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217"/>
      <c r="P115" s="58"/>
      <c r="Q115" s="58"/>
      <c r="R115" s="58"/>
      <c r="S115" s="59"/>
      <c r="T115" s="67"/>
    </row>
    <row r="116" spans="1:20" ht="12">
      <c r="A116" s="466"/>
      <c r="B116" s="59" t="s">
        <v>125</v>
      </c>
      <c r="C116" s="5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217"/>
      <c r="P116" s="58"/>
      <c r="Q116" s="58"/>
      <c r="R116" s="58"/>
      <c r="S116" s="59"/>
      <c r="T116" s="67"/>
    </row>
    <row r="117" spans="1:20" ht="12.75" thickBot="1">
      <c r="A117" s="466"/>
      <c r="B117" s="59"/>
      <c r="C117" s="5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217"/>
      <c r="P117" s="58"/>
      <c r="Q117" s="58"/>
      <c r="R117" s="58"/>
      <c r="S117" s="59"/>
      <c r="T117" s="67"/>
    </row>
    <row r="118" spans="1:20" ht="11.25" customHeight="1">
      <c r="A118" s="466"/>
      <c r="B118" s="700" t="s">
        <v>3</v>
      </c>
      <c r="C118" s="701"/>
      <c r="D118" s="661" t="s">
        <v>126</v>
      </c>
      <c r="E118" s="661"/>
      <c r="F118" s="661"/>
      <c r="G118" s="661"/>
      <c r="H118" s="674"/>
      <c r="I118" s="695" t="s">
        <v>115</v>
      </c>
      <c r="J118" s="696"/>
      <c r="K118" s="696"/>
      <c r="L118" s="696"/>
      <c r="M118" s="696"/>
      <c r="N118" s="696"/>
      <c r="O118" s="696"/>
      <c r="P118" s="696"/>
      <c r="Q118" s="696"/>
      <c r="R118" s="696"/>
      <c r="S118" s="697"/>
      <c r="T118" s="67"/>
    </row>
    <row r="119" spans="1:20" ht="45.75" customHeight="1">
      <c r="A119" s="466"/>
      <c r="B119" s="702"/>
      <c r="C119" s="703"/>
      <c r="D119" s="678" t="s">
        <v>90</v>
      </c>
      <c r="E119" s="651" t="s">
        <v>5</v>
      </c>
      <c r="F119" s="651" t="s">
        <v>65</v>
      </c>
      <c r="G119" s="651" t="s">
        <v>66</v>
      </c>
      <c r="H119" s="680" t="s">
        <v>67</v>
      </c>
      <c r="I119" s="682" t="s">
        <v>90</v>
      </c>
      <c r="J119" s="659" t="s">
        <v>5</v>
      </c>
      <c r="K119" s="659" t="s">
        <v>65</v>
      </c>
      <c r="L119" s="659" t="s">
        <v>91</v>
      </c>
      <c r="M119" s="653" t="s">
        <v>66</v>
      </c>
      <c r="N119" s="653" t="s">
        <v>67</v>
      </c>
      <c r="O119" s="698" t="s">
        <v>173</v>
      </c>
      <c r="P119" s="706" t="s">
        <v>95</v>
      </c>
      <c r="Q119" s="646"/>
      <c r="R119" s="646" t="s">
        <v>96</v>
      </c>
      <c r="S119" s="647"/>
      <c r="T119" s="67"/>
    </row>
    <row r="120" spans="1:20" ht="25.5" thickBot="1">
      <c r="A120" s="466"/>
      <c r="B120" s="704"/>
      <c r="C120" s="705"/>
      <c r="D120" s="679"/>
      <c r="E120" s="652"/>
      <c r="F120" s="652"/>
      <c r="G120" s="652"/>
      <c r="H120" s="681"/>
      <c r="I120" s="683"/>
      <c r="J120" s="652"/>
      <c r="K120" s="652"/>
      <c r="L120" s="652"/>
      <c r="M120" s="654"/>
      <c r="N120" s="654"/>
      <c r="O120" s="699"/>
      <c r="P120" s="200" t="s">
        <v>97</v>
      </c>
      <c r="Q120" s="409" t="s">
        <v>98</v>
      </c>
      <c r="R120" s="409" t="s">
        <v>97</v>
      </c>
      <c r="S120" s="48" t="s">
        <v>98</v>
      </c>
      <c r="T120" s="67"/>
    </row>
    <row r="121" spans="1:20" ht="12.75" customHeight="1">
      <c r="A121" s="466"/>
      <c r="B121" s="707" t="s">
        <v>127</v>
      </c>
      <c r="C121" s="708"/>
      <c r="D121" s="586"/>
      <c r="E121" s="584"/>
      <c r="F121" s="584"/>
      <c r="G121" s="584"/>
      <c r="H121" s="620"/>
      <c r="I121" s="585"/>
      <c r="J121" s="584"/>
      <c r="K121" s="584"/>
      <c r="L121" s="290">
        <f>IF(I121=0,0,AVERAGE(I121,J121,K121))</f>
        <v>0</v>
      </c>
      <c r="M121" s="584"/>
      <c r="N121" s="584"/>
      <c r="O121" s="201">
        <f aca="true" t="shared" si="16" ref="O121:O135">IF(M$139=0,0,N121/M$139)</f>
        <v>0</v>
      </c>
      <c r="P121" s="296">
        <f aca="true" t="shared" si="17" ref="P121:P135">N121-K121</f>
        <v>0</v>
      </c>
      <c r="Q121" s="202">
        <f>IF(K121=0,"",P121/K121)</f>
      </c>
      <c r="R121" s="302">
        <f aca="true" t="shared" si="18" ref="R121:R135">N121-M121</f>
        <v>0</v>
      </c>
      <c r="S121" s="33">
        <f>IF(M121=0,"",R121/M121)</f>
      </c>
      <c r="T121" s="67"/>
    </row>
    <row r="122" spans="1:20" s="353" customFormat="1" ht="12.75" customHeight="1" thickBot="1">
      <c r="A122" s="472"/>
      <c r="B122" s="711" t="s">
        <v>128</v>
      </c>
      <c r="C122" s="712"/>
      <c r="D122" s="587"/>
      <c r="E122" s="588"/>
      <c r="F122" s="588"/>
      <c r="G122" s="588"/>
      <c r="H122" s="621"/>
      <c r="I122" s="589"/>
      <c r="J122" s="588"/>
      <c r="K122" s="588"/>
      <c r="L122" s="291">
        <f>IF(I122=0,0,AVERAGE(I122,J122,K122))</f>
        <v>0</v>
      </c>
      <c r="M122" s="588"/>
      <c r="N122" s="588"/>
      <c r="O122" s="203">
        <f t="shared" si="16"/>
        <v>0</v>
      </c>
      <c r="P122" s="297">
        <f t="shared" si="17"/>
        <v>0</v>
      </c>
      <c r="Q122" s="204">
        <f>IF(K122=0,"",P122/K122)</f>
      </c>
      <c r="R122" s="303">
        <f t="shared" si="18"/>
        <v>0</v>
      </c>
      <c r="S122" s="205">
        <f>IF(M122=0,"",R122/M122)</f>
      </c>
      <c r="T122" s="352"/>
    </row>
    <row r="123" spans="1:20" ht="12.75" customHeight="1">
      <c r="A123" s="466"/>
      <c r="B123" s="707" t="s">
        <v>129</v>
      </c>
      <c r="C123" s="708"/>
      <c r="D123" s="586"/>
      <c r="E123" s="584"/>
      <c r="F123" s="584"/>
      <c r="G123" s="584"/>
      <c r="H123" s="620"/>
      <c r="I123" s="585"/>
      <c r="J123" s="584"/>
      <c r="K123" s="584"/>
      <c r="L123" s="290">
        <f aca="true" t="shared" si="19" ref="L123:L135">IF(I123=0,0,AVERAGE(I123,J123,K123))</f>
        <v>0</v>
      </c>
      <c r="M123" s="584"/>
      <c r="N123" s="584"/>
      <c r="O123" s="201">
        <f t="shared" si="16"/>
        <v>0</v>
      </c>
      <c r="P123" s="296">
        <f t="shared" si="17"/>
        <v>0</v>
      </c>
      <c r="Q123" s="202">
        <f aca="true" t="shared" si="20" ref="Q123:Q135">IF(K123=0,"",P123/K123)</f>
      </c>
      <c r="R123" s="302">
        <f t="shared" si="18"/>
        <v>0</v>
      </c>
      <c r="S123" s="33">
        <f aca="true" t="shared" si="21" ref="S123:S135">IF(M123=0,"",R123/M123)</f>
      </c>
      <c r="T123" s="67"/>
    </row>
    <row r="124" spans="1:20" s="353" customFormat="1" ht="12.75" customHeight="1" thickBot="1">
      <c r="A124" s="472"/>
      <c r="B124" s="711" t="s">
        <v>128</v>
      </c>
      <c r="C124" s="712"/>
      <c r="D124" s="590"/>
      <c r="E124" s="591"/>
      <c r="F124" s="591"/>
      <c r="G124" s="591"/>
      <c r="H124" s="622"/>
      <c r="I124" s="592"/>
      <c r="J124" s="591"/>
      <c r="K124" s="591"/>
      <c r="L124" s="292">
        <f>IF(I124=0,0,AVERAGE(I124,J124,K124))</f>
        <v>0</v>
      </c>
      <c r="M124" s="591"/>
      <c r="N124" s="591"/>
      <c r="O124" s="206">
        <f t="shared" si="16"/>
        <v>0</v>
      </c>
      <c r="P124" s="298">
        <f t="shared" si="17"/>
        <v>0</v>
      </c>
      <c r="Q124" s="207">
        <f>IF(K124=0,"",P124/K124)</f>
      </c>
      <c r="R124" s="304">
        <f t="shared" si="18"/>
        <v>0</v>
      </c>
      <c r="S124" s="208">
        <f>IF(M124=0,"",R124/M124)</f>
      </c>
      <c r="T124" s="352"/>
    </row>
    <row r="125" spans="1:20" ht="12.75" customHeight="1">
      <c r="A125" s="466"/>
      <c r="B125" s="707" t="s">
        <v>130</v>
      </c>
      <c r="C125" s="708"/>
      <c r="D125" s="586"/>
      <c r="E125" s="584"/>
      <c r="F125" s="584"/>
      <c r="G125" s="584"/>
      <c r="H125" s="620"/>
      <c r="I125" s="585"/>
      <c r="J125" s="584"/>
      <c r="K125" s="584"/>
      <c r="L125" s="290">
        <f t="shared" si="19"/>
        <v>0</v>
      </c>
      <c r="M125" s="584"/>
      <c r="N125" s="584"/>
      <c r="O125" s="201">
        <f t="shared" si="16"/>
        <v>0</v>
      </c>
      <c r="P125" s="296">
        <f t="shared" si="17"/>
        <v>0</v>
      </c>
      <c r="Q125" s="202">
        <f t="shared" si="20"/>
      </c>
      <c r="R125" s="302">
        <f t="shared" si="18"/>
        <v>0</v>
      </c>
      <c r="S125" s="33">
        <f t="shared" si="21"/>
      </c>
      <c r="T125" s="67"/>
    </row>
    <row r="126" spans="1:20" s="353" customFormat="1" ht="12.75" customHeight="1" thickBot="1">
      <c r="A126" s="472"/>
      <c r="B126" s="711" t="s">
        <v>128</v>
      </c>
      <c r="C126" s="712"/>
      <c r="D126" s="590"/>
      <c r="E126" s="591"/>
      <c r="F126" s="591"/>
      <c r="G126" s="591"/>
      <c r="H126" s="622"/>
      <c r="I126" s="592"/>
      <c r="J126" s="591"/>
      <c r="K126" s="591"/>
      <c r="L126" s="292">
        <f>IF(I126=0,0,AVERAGE(I126,J126,K126))</f>
        <v>0</v>
      </c>
      <c r="M126" s="591"/>
      <c r="N126" s="591"/>
      <c r="O126" s="209">
        <f t="shared" si="16"/>
        <v>0</v>
      </c>
      <c r="P126" s="299">
        <f t="shared" si="17"/>
        <v>0</v>
      </c>
      <c r="Q126" s="210">
        <f t="shared" si="20"/>
      </c>
      <c r="R126" s="305">
        <f t="shared" si="18"/>
        <v>0</v>
      </c>
      <c r="S126" s="211">
        <f t="shared" si="21"/>
      </c>
      <c r="T126" s="352"/>
    </row>
    <row r="127" spans="1:20" ht="12.75" customHeight="1">
      <c r="A127" s="466"/>
      <c r="B127" s="707" t="s">
        <v>131</v>
      </c>
      <c r="C127" s="708"/>
      <c r="D127" s="586"/>
      <c r="E127" s="584"/>
      <c r="F127" s="584"/>
      <c r="G127" s="584"/>
      <c r="H127" s="620"/>
      <c r="I127" s="585"/>
      <c r="J127" s="584"/>
      <c r="K127" s="584"/>
      <c r="L127" s="290">
        <f t="shared" si="19"/>
        <v>0</v>
      </c>
      <c r="M127" s="584"/>
      <c r="N127" s="584"/>
      <c r="O127" s="201">
        <f t="shared" si="16"/>
        <v>0</v>
      </c>
      <c r="P127" s="296">
        <f t="shared" si="17"/>
        <v>0</v>
      </c>
      <c r="Q127" s="202">
        <f t="shared" si="20"/>
      </c>
      <c r="R127" s="302">
        <f t="shared" si="18"/>
        <v>0</v>
      </c>
      <c r="S127" s="33">
        <f t="shared" si="21"/>
      </c>
      <c r="T127" s="67"/>
    </row>
    <row r="128" spans="1:20" s="353" customFormat="1" ht="12.75" customHeight="1" thickBot="1">
      <c r="A128" s="472"/>
      <c r="B128" s="711" t="s">
        <v>128</v>
      </c>
      <c r="C128" s="712"/>
      <c r="D128" s="590"/>
      <c r="E128" s="591"/>
      <c r="F128" s="591"/>
      <c r="G128" s="591"/>
      <c r="H128" s="622"/>
      <c r="I128" s="592"/>
      <c r="J128" s="591"/>
      <c r="K128" s="591"/>
      <c r="L128" s="292">
        <f>IF(I128=0,0,AVERAGE(I128,J128,K128))</f>
        <v>0</v>
      </c>
      <c r="M128" s="591"/>
      <c r="N128" s="591"/>
      <c r="O128" s="209">
        <f t="shared" si="16"/>
        <v>0</v>
      </c>
      <c r="P128" s="299">
        <f t="shared" si="17"/>
        <v>0</v>
      </c>
      <c r="Q128" s="210">
        <f t="shared" si="20"/>
      </c>
      <c r="R128" s="305">
        <f t="shared" si="18"/>
        <v>0</v>
      </c>
      <c r="S128" s="211">
        <f t="shared" si="21"/>
      </c>
      <c r="T128" s="352"/>
    </row>
    <row r="129" spans="1:20" ht="12.75" customHeight="1">
      <c r="A129" s="466"/>
      <c r="B129" s="707" t="s">
        <v>132</v>
      </c>
      <c r="C129" s="708"/>
      <c r="D129" s="586"/>
      <c r="E129" s="584"/>
      <c r="F129" s="584"/>
      <c r="G129" s="584"/>
      <c r="H129" s="620"/>
      <c r="I129" s="585"/>
      <c r="J129" s="584"/>
      <c r="K129" s="584"/>
      <c r="L129" s="290">
        <f t="shared" si="19"/>
        <v>0</v>
      </c>
      <c r="M129" s="584"/>
      <c r="N129" s="584"/>
      <c r="O129" s="201">
        <f t="shared" si="16"/>
        <v>0</v>
      </c>
      <c r="P129" s="296">
        <f t="shared" si="17"/>
        <v>0</v>
      </c>
      <c r="Q129" s="202">
        <f t="shared" si="20"/>
      </c>
      <c r="R129" s="302">
        <f t="shared" si="18"/>
        <v>0</v>
      </c>
      <c r="S129" s="33">
        <f t="shared" si="21"/>
      </c>
      <c r="T129" s="67"/>
    </row>
    <row r="130" spans="1:20" s="353" customFormat="1" ht="12.75" customHeight="1" thickBot="1">
      <c r="A130" s="472"/>
      <c r="B130" s="711" t="s">
        <v>128</v>
      </c>
      <c r="C130" s="712"/>
      <c r="D130" s="590"/>
      <c r="E130" s="591"/>
      <c r="F130" s="591"/>
      <c r="G130" s="591"/>
      <c r="H130" s="622"/>
      <c r="I130" s="592"/>
      <c r="J130" s="591"/>
      <c r="K130" s="591"/>
      <c r="L130" s="292">
        <f>IF(I130=0,0,AVERAGE(I130,J130,K130))</f>
        <v>0</v>
      </c>
      <c r="M130" s="591"/>
      <c r="N130" s="591"/>
      <c r="O130" s="206">
        <f t="shared" si="16"/>
        <v>0</v>
      </c>
      <c r="P130" s="298">
        <f t="shared" si="17"/>
        <v>0</v>
      </c>
      <c r="Q130" s="207">
        <f t="shared" si="20"/>
      </c>
      <c r="R130" s="304">
        <f t="shared" si="18"/>
        <v>0</v>
      </c>
      <c r="S130" s="208">
        <f t="shared" si="21"/>
      </c>
      <c r="T130" s="352"/>
    </row>
    <row r="131" spans="1:20" s="188" customFormat="1" ht="12.75" customHeight="1" thickBot="1">
      <c r="A131" s="469"/>
      <c r="B131" s="715" t="s">
        <v>174</v>
      </c>
      <c r="C131" s="716"/>
      <c r="D131" s="293">
        <f aca="true" t="shared" si="22" ref="D131:K131">D121+D123+D125+D127+D129</f>
        <v>0</v>
      </c>
      <c r="E131" s="293">
        <f t="shared" si="22"/>
        <v>0</v>
      </c>
      <c r="F131" s="293">
        <f t="shared" si="22"/>
        <v>0</v>
      </c>
      <c r="G131" s="293">
        <f t="shared" si="22"/>
        <v>0</v>
      </c>
      <c r="H131" s="294">
        <f t="shared" si="22"/>
        <v>0</v>
      </c>
      <c r="I131" s="293">
        <f t="shared" si="22"/>
        <v>0</v>
      </c>
      <c r="J131" s="293">
        <f t="shared" si="22"/>
        <v>0</v>
      </c>
      <c r="K131" s="293">
        <f t="shared" si="22"/>
        <v>0</v>
      </c>
      <c r="L131" s="295">
        <f t="shared" si="19"/>
        <v>0</v>
      </c>
      <c r="M131" s="293">
        <f>M121+M123+M125+M127+M129</f>
        <v>0</v>
      </c>
      <c r="N131" s="293">
        <f>N121+N123+N125+N127+N129</f>
        <v>0</v>
      </c>
      <c r="O131" s="212">
        <f t="shared" si="16"/>
        <v>0</v>
      </c>
      <c r="P131" s="300">
        <f t="shared" si="17"/>
        <v>0</v>
      </c>
      <c r="Q131" s="44">
        <f t="shared" si="20"/>
      </c>
      <c r="R131" s="306">
        <f t="shared" si="18"/>
        <v>0</v>
      </c>
      <c r="S131" s="213">
        <f t="shared" si="21"/>
      </c>
      <c r="T131" s="187"/>
    </row>
    <row r="132" spans="1:20" ht="12.75" customHeight="1">
      <c r="A132" s="466"/>
      <c r="B132" s="707" t="s">
        <v>133</v>
      </c>
      <c r="C132" s="708"/>
      <c r="D132" s="214"/>
      <c r="E132" s="107"/>
      <c r="F132" s="107"/>
      <c r="G132" s="107"/>
      <c r="H132" s="215"/>
      <c r="I132" s="585"/>
      <c r="J132" s="584"/>
      <c r="K132" s="584"/>
      <c r="L132" s="290">
        <f t="shared" si="19"/>
        <v>0</v>
      </c>
      <c r="M132" s="584"/>
      <c r="N132" s="584"/>
      <c r="O132" s="201">
        <f t="shared" si="16"/>
        <v>0</v>
      </c>
      <c r="P132" s="296">
        <f t="shared" si="17"/>
        <v>0</v>
      </c>
      <c r="Q132" s="202">
        <f t="shared" si="20"/>
      </c>
      <c r="R132" s="302">
        <f t="shared" si="18"/>
        <v>0</v>
      </c>
      <c r="S132" s="33">
        <f t="shared" si="21"/>
      </c>
      <c r="T132" s="67"/>
    </row>
    <row r="133" spans="1:20" s="392" customFormat="1" ht="25.5" customHeight="1" thickBot="1">
      <c r="A133" s="474"/>
      <c r="B133" s="709" t="s">
        <v>134</v>
      </c>
      <c r="C133" s="710"/>
      <c r="D133" s="382"/>
      <c r="E133" s="383"/>
      <c r="F133" s="383"/>
      <c r="G133" s="383"/>
      <c r="H133" s="384"/>
      <c r="I133" s="385">
        <f>I131+I132</f>
        <v>0</v>
      </c>
      <c r="J133" s="386">
        <f>J131+J132</f>
        <v>0</v>
      </c>
      <c r="K133" s="386">
        <f>K131+K132</f>
        <v>0</v>
      </c>
      <c r="L133" s="386">
        <f t="shared" si="19"/>
        <v>0</v>
      </c>
      <c r="M133" s="386">
        <f>M131+M132</f>
        <v>0</v>
      </c>
      <c r="N133" s="386">
        <f>N131+N132</f>
        <v>0</v>
      </c>
      <c r="O133" s="387">
        <f t="shared" si="16"/>
        <v>0</v>
      </c>
      <c r="P133" s="385">
        <f t="shared" si="17"/>
        <v>0</v>
      </c>
      <c r="Q133" s="388">
        <f t="shared" si="20"/>
      </c>
      <c r="R133" s="386">
        <f t="shared" si="18"/>
        <v>0</v>
      </c>
      <c r="S133" s="389">
        <f t="shared" si="21"/>
      </c>
      <c r="T133" s="391"/>
    </row>
    <row r="134" spans="1:20" ht="12.75" customHeight="1">
      <c r="A134" s="466"/>
      <c r="B134" s="707" t="s">
        <v>135</v>
      </c>
      <c r="C134" s="708"/>
      <c r="D134" s="214"/>
      <c r="E134" s="107"/>
      <c r="F134" s="107"/>
      <c r="G134" s="107"/>
      <c r="H134" s="215"/>
      <c r="I134" s="585"/>
      <c r="J134" s="584"/>
      <c r="K134" s="584"/>
      <c r="L134" s="290">
        <f t="shared" si="19"/>
        <v>0</v>
      </c>
      <c r="M134" s="584"/>
      <c r="N134" s="584"/>
      <c r="O134" s="201">
        <f t="shared" si="16"/>
        <v>0</v>
      </c>
      <c r="P134" s="301">
        <f t="shared" si="17"/>
        <v>0</v>
      </c>
      <c r="Q134" s="37">
        <f t="shared" si="20"/>
      </c>
      <c r="R134" s="307">
        <f t="shared" si="18"/>
        <v>0</v>
      </c>
      <c r="S134" s="216">
        <f t="shared" si="21"/>
      </c>
      <c r="T134" s="67"/>
    </row>
    <row r="135" spans="1:20" s="188" customFormat="1" ht="25.5" customHeight="1" thickBot="1">
      <c r="A135" s="469"/>
      <c r="B135" s="772" t="s">
        <v>136</v>
      </c>
      <c r="C135" s="773"/>
      <c r="D135" s="449"/>
      <c r="E135" s="361"/>
      <c r="F135" s="361"/>
      <c r="G135" s="361"/>
      <c r="H135" s="450"/>
      <c r="I135" s="363">
        <f>I133+I134</f>
        <v>0</v>
      </c>
      <c r="J135" s="364">
        <f>J133+J134</f>
        <v>0</v>
      </c>
      <c r="K135" s="364">
        <f>K133+K134</f>
        <v>0</v>
      </c>
      <c r="L135" s="364">
        <f t="shared" si="19"/>
        <v>0</v>
      </c>
      <c r="M135" s="364">
        <f>M133+M134</f>
        <v>0</v>
      </c>
      <c r="N135" s="364">
        <f>N133+N134</f>
        <v>0</v>
      </c>
      <c r="O135" s="390">
        <f t="shared" si="16"/>
        <v>0</v>
      </c>
      <c r="P135" s="363">
        <f t="shared" si="17"/>
        <v>0</v>
      </c>
      <c r="Q135" s="366">
        <f t="shared" si="20"/>
      </c>
      <c r="R135" s="364">
        <f t="shared" si="18"/>
        <v>0</v>
      </c>
      <c r="S135" s="367">
        <f t="shared" si="21"/>
      </c>
      <c r="T135" s="187"/>
    </row>
    <row r="136" spans="1:20" ht="13.5" thickBot="1">
      <c r="A136" s="466"/>
      <c r="B136" s="59"/>
      <c r="C136" s="53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217"/>
      <c r="P136" s="58"/>
      <c r="Q136" s="58"/>
      <c r="R136" s="58"/>
      <c r="S136" s="59"/>
      <c r="T136" s="67"/>
    </row>
    <row r="137" spans="1:20" ht="12" customHeight="1">
      <c r="A137" s="466"/>
      <c r="B137" s="59"/>
      <c r="C137" s="53"/>
      <c r="D137" s="660" t="s">
        <v>114</v>
      </c>
      <c r="E137" s="661"/>
      <c r="F137" s="661"/>
      <c r="G137" s="661"/>
      <c r="H137" s="661"/>
      <c r="I137" s="662" t="s">
        <v>115</v>
      </c>
      <c r="J137" s="663"/>
      <c r="K137" s="663"/>
      <c r="L137" s="663"/>
      <c r="M137" s="664"/>
      <c r="N137" s="218"/>
      <c r="O137" s="58"/>
      <c r="P137" s="58"/>
      <c r="Q137" s="58"/>
      <c r="R137" s="58"/>
      <c r="S137" s="59"/>
      <c r="T137" s="67"/>
    </row>
    <row r="138" spans="1:20" s="195" customFormat="1" ht="11.25" customHeight="1" thickBot="1">
      <c r="A138" s="466"/>
      <c r="B138" s="59"/>
      <c r="C138" s="53"/>
      <c r="D138" s="405" t="s">
        <v>116</v>
      </c>
      <c r="E138" s="407" t="s">
        <v>90</v>
      </c>
      <c r="F138" s="407" t="s">
        <v>5</v>
      </c>
      <c r="G138" s="407" t="s">
        <v>65</v>
      </c>
      <c r="H138" s="60" t="s">
        <v>117</v>
      </c>
      <c r="I138" s="219" t="s">
        <v>116</v>
      </c>
      <c r="J138" s="220" t="s">
        <v>90</v>
      </c>
      <c r="K138" s="220" t="s">
        <v>5</v>
      </c>
      <c r="L138" s="220" t="s">
        <v>65</v>
      </c>
      <c r="M138" s="221" t="s">
        <v>117</v>
      </c>
      <c r="N138" s="59"/>
      <c r="O138" s="58"/>
      <c r="P138" s="58"/>
      <c r="Q138" s="58"/>
      <c r="R138" s="58"/>
      <c r="S138" s="59"/>
      <c r="T138" s="67"/>
    </row>
    <row r="139" spans="1:20" ht="15.75" customHeight="1" thickBot="1">
      <c r="A139" s="466"/>
      <c r="B139" s="642" t="s">
        <v>118</v>
      </c>
      <c r="C139" s="643"/>
      <c r="D139" s="581"/>
      <c r="E139" s="580"/>
      <c r="F139" s="580"/>
      <c r="G139" s="580"/>
      <c r="H139" s="582"/>
      <c r="I139" s="406">
        <f>D139*$D144</f>
        <v>0</v>
      </c>
      <c r="J139" s="408">
        <f>E139*$D144</f>
        <v>0</v>
      </c>
      <c r="K139" s="408">
        <f>F139*$D144</f>
        <v>0</v>
      </c>
      <c r="L139" s="408">
        <f>G139*$D144</f>
        <v>0</v>
      </c>
      <c r="M139" s="411">
        <f>H139*$D144</f>
        <v>0</v>
      </c>
      <c r="N139" s="59"/>
      <c r="O139" s="58"/>
      <c r="P139" s="58"/>
      <c r="Q139" s="58"/>
      <c r="R139" s="58"/>
      <c r="S139" s="59"/>
      <c r="T139" s="67"/>
    </row>
    <row r="140" spans="1:20" ht="15.75" customHeight="1">
      <c r="A140" s="466"/>
      <c r="B140" s="222"/>
      <c r="C140" s="22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9"/>
      <c r="O140" s="58"/>
      <c r="P140" s="58"/>
      <c r="Q140" s="58"/>
      <c r="R140" s="58"/>
      <c r="S140" s="59"/>
      <c r="T140" s="67"/>
    </row>
    <row r="141" spans="1:20" ht="12.75">
      <c r="A141" s="466"/>
      <c r="B141" s="61" t="s">
        <v>137</v>
      </c>
      <c r="C141" s="223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217"/>
      <c r="P141" s="58"/>
      <c r="Q141" s="58"/>
      <c r="R141" s="58"/>
      <c r="S141" s="59"/>
      <c r="T141" s="67"/>
    </row>
    <row r="142" spans="1:20" ht="12.75">
      <c r="A142" s="466"/>
      <c r="B142" s="61" t="s">
        <v>138</v>
      </c>
      <c r="C142" s="223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217"/>
      <c r="P142" s="58"/>
      <c r="Q142" s="58"/>
      <c r="R142" s="58"/>
      <c r="S142" s="59"/>
      <c r="T142" s="67"/>
    </row>
    <row r="143" spans="1:20" ht="13.5" thickBot="1">
      <c r="A143" s="466"/>
      <c r="B143" s="59"/>
      <c r="C143" s="223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217"/>
      <c r="P143" s="58"/>
      <c r="Q143" s="58"/>
      <c r="R143" s="58"/>
      <c r="S143" s="59"/>
      <c r="T143" s="67"/>
    </row>
    <row r="144" spans="1:20" ht="15.75" customHeight="1" thickBot="1">
      <c r="A144" s="466"/>
      <c r="B144" s="776" t="s">
        <v>139</v>
      </c>
      <c r="C144" s="777"/>
      <c r="D144" s="583"/>
      <c r="E144" s="198" t="s">
        <v>122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217"/>
      <c r="P144" s="58"/>
      <c r="Q144" s="58"/>
      <c r="R144" s="58"/>
      <c r="S144" s="59"/>
      <c r="T144" s="67"/>
    </row>
    <row r="145" spans="1:20" ht="9.75">
      <c r="A145" s="466"/>
      <c r="B145" s="194"/>
      <c r="C145" s="194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467"/>
      <c r="P145" s="468"/>
      <c r="Q145" s="468"/>
      <c r="R145" s="468"/>
      <c r="S145" s="194"/>
      <c r="T145" s="67"/>
    </row>
    <row r="146" spans="1:20" ht="10.5" thickBot="1">
      <c r="A146" s="479"/>
      <c r="B146" s="224"/>
      <c r="C146" s="224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6"/>
      <c r="P146" s="227"/>
      <c r="Q146" s="227"/>
      <c r="R146" s="227"/>
      <c r="S146" s="224"/>
      <c r="T146" s="228"/>
    </row>
  </sheetData>
  <sheetProtection password="8694" sheet="1" objects="1" scenarios="1"/>
  <mergeCells count="123">
    <mergeCell ref="B144:C144"/>
    <mergeCell ref="D17:D18"/>
    <mergeCell ref="E17:E18"/>
    <mergeCell ref="L17:L18"/>
    <mergeCell ref="M17:M18"/>
    <mergeCell ref="N17:N18"/>
    <mergeCell ref="F17:F18"/>
    <mergeCell ref="G17:G18"/>
    <mergeCell ref="B19:B33"/>
    <mergeCell ref="B34:B38"/>
    <mergeCell ref="J17:J18"/>
    <mergeCell ref="K17:K18"/>
    <mergeCell ref="R42:S42"/>
    <mergeCell ref="N42:N43"/>
    <mergeCell ref="I16:S16"/>
    <mergeCell ref="P17:Q17"/>
    <mergeCell ref="R17:S17"/>
    <mergeCell ref="B2:C2"/>
    <mergeCell ref="D2:F2"/>
    <mergeCell ref="B3:C3"/>
    <mergeCell ref="D3:F3"/>
    <mergeCell ref="B11:S11"/>
    <mergeCell ref="B16:C18"/>
    <mergeCell ref="D16:H16"/>
    <mergeCell ref="O17:O18"/>
    <mergeCell ref="H17:H18"/>
    <mergeCell ref="I17:I18"/>
    <mergeCell ref="D41:H41"/>
    <mergeCell ref="I41:S41"/>
    <mergeCell ref="D42:D43"/>
    <mergeCell ref="E42:E43"/>
    <mergeCell ref="F42:F43"/>
    <mergeCell ref="G42:G43"/>
    <mergeCell ref="P42:Q42"/>
    <mergeCell ref="O42:O43"/>
    <mergeCell ref="B44:B49"/>
    <mergeCell ref="D51:H51"/>
    <mergeCell ref="I51:M51"/>
    <mergeCell ref="I42:I43"/>
    <mergeCell ref="J42:J43"/>
    <mergeCell ref="K42:K43"/>
    <mergeCell ref="L42:L43"/>
    <mergeCell ref="M42:M43"/>
    <mergeCell ref="H42:H43"/>
    <mergeCell ref="B41:C43"/>
    <mergeCell ref="N68:N69"/>
    <mergeCell ref="O68:O69"/>
    <mergeCell ref="B67:C69"/>
    <mergeCell ref="D67:H67"/>
    <mergeCell ref="I67:S67"/>
    <mergeCell ref="D68:D69"/>
    <mergeCell ref="E68:E69"/>
    <mergeCell ref="F68:F69"/>
    <mergeCell ref="G68:G69"/>
    <mergeCell ref="H68:H69"/>
    <mergeCell ref="P68:Q68"/>
    <mergeCell ref="R68:S68"/>
    <mergeCell ref="B70:B84"/>
    <mergeCell ref="B85:B89"/>
    <mergeCell ref="B92:C94"/>
    <mergeCell ref="D92:H92"/>
    <mergeCell ref="I92:S92"/>
    <mergeCell ref="D93:D94"/>
    <mergeCell ref="E93:E94"/>
    <mergeCell ref="F93:F94"/>
    <mergeCell ref="B95:B100"/>
    <mergeCell ref="G93:G94"/>
    <mergeCell ref="H93:H94"/>
    <mergeCell ref="I93:I94"/>
    <mergeCell ref="J93:J94"/>
    <mergeCell ref="K93:K94"/>
    <mergeCell ref="P119:Q119"/>
    <mergeCell ref="R119:S119"/>
    <mergeCell ref="N93:N94"/>
    <mergeCell ref="O93:O94"/>
    <mergeCell ref="P93:Q93"/>
    <mergeCell ref="R93:S93"/>
    <mergeCell ref="B121:C121"/>
    <mergeCell ref="B122:C122"/>
    <mergeCell ref="H119:H120"/>
    <mergeCell ref="I119:I120"/>
    <mergeCell ref="J119:J120"/>
    <mergeCell ref="K119:K120"/>
    <mergeCell ref="D119:D120"/>
    <mergeCell ref="E119:E120"/>
    <mergeCell ref="F119:F120"/>
    <mergeCell ref="G119:G120"/>
    <mergeCell ref="L119:L120"/>
    <mergeCell ref="M119:M120"/>
    <mergeCell ref="B118:C120"/>
    <mergeCell ref="D102:H102"/>
    <mergeCell ref="I102:M102"/>
    <mergeCell ref="B104:C104"/>
    <mergeCell ref="D118:H118"/>
    <mergeCell ref="I118:S118"/>
    <mergeCell ref="N119:N120"/>
    <mergeCell ref="O119:O120"/>
    <mergeCell ref="M93:M94"/>
    <mergeCell ref="B53:C53"/>
    <mergeCell ref="I68:I69"/>
    <mergeCell ref="L93:L94"/>
    <mergeCell ref="J68:J69"/>
    <mergeCell ref="K68:K69"/>
    <mergeCell ref="L68:L69"/>
    <mergeCell ref="M68:M69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35:C135"/>
    <mergeCell ref="D137:H137"/>
    <mergeCell ref="I137:M137"/>
    <mergeCell ref="B139:C139"/>
    <mergeCell ref="B4:C4"/>
    <mergeCell ref="D4:F4"/>
    <mergeCell ref="B129:C129"/>
    <mergeCell ref="B130:C130"/>
    <mergeCell ref="B131:C131"/>
    <mergeCell ref="B132:C132"/>
  </mergeCells>
  <dataValidations count="1">
    <dataValidation type="decimal" operator="greaterThanOrEqual" allowBlank="1" showInputMessage="1" showErrorMessage="1" error="Veuillez saisir un nombre." sqref="D8:H8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headerFooter>
    <oddFooter>&amp;R&amp;"Arial,Normal"&amp;8&amp;F /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J61"/>
  <sheetViews>
    <sheetView zoomScalePageLayoutView="0" workbookViewId="0" topLeftCell="A1">
      <selection activeCell="A1" sqref="A1"/>
    </sheetView>
  </sheetViews>
  <sheetFormatPr defaultColWidth="18.28125" defaultRowHeight="15"/>
  <cols>
    <col min="1" max="1" width="2.7109375" style="10" customWidth="1"/>
    <col min="2" max="2" width="28.7109375" style="10" customWidth="1"/>
    <col min="3" max="9" width="15.7109375" style="10" customWidth="1"/>
    <col min="10" max="10" width="2.8515625" style="10" customWidth="1"/>
    <col min="11" max="245" width="11.421875" style="10" customWidth="1"/>
    <col min="246" max="246" width="20.7109375" style="10" customWidth="1"/>
    <col min="247" max="247" width="14.28125" style="10" customWidth="1"/>
    <col min="248" max="248" width="14.421875" style="10" customWidth="1"/>
    <col min="249" max="249" width="15.28125" style="10" customWidth="1"/>
    <col min="250" max="250" width="14.7109375" style="10" customWidth="1"/>
    <col min="251" max="251" width="13.28125" style="10" customWidth="1"/>
    <col min="252" max="252" width="14.140625" style="10" customWidth="1"/>
    <col min="253" max="253" width="14.421875" style="10" customWidth="1"/>
    <col min="254" max="254" width="20.7109375" style="10" customWidth="1"/>
    <col min="255" max="255" width="14.28125" style="10" customWidth="1"/>
    <col min="256" max="16384" width="18.28125" style="10" customWidth="1"/>
  </cols>
  <sheetData>
    <row r="1" spans="1:10" ht="12">
      <c r="A1" s="482"/>
      <c r="B1" s="483"/>
      <c r="C1" s="483"/>
      <c r="D1" s="483"/>
      <c r="E1" s="483"/>
      <c r="F1" s="483"/>
      <c r="G1" s="483"/>
      <c r="H1" s="483"/>
      <c r="I1" s="483"/>
      <c r="J1" s="484"/>
    </row>
    <row r="2" spans="1:10" ht="25.5" customHeight="1">
      <c r="A2" s="485"/>
      <c r="B2" s="684" t="s">
        <v>203</v>
      </c>
      <c r="C2" s="684"/>
      <c r="D2" s="685"/>
      <c r="E2" s="685"/>
      <c r="F2" s="685"/>
      <c r="G2" s="486"/>
      <c r="H2" s="486"/>
      <c r="I2" s="486"/>
      <c r="J2" s="87"/>
    </row>
    <row r="3" spans="1:10" ht="25.5" customHeight="1">
      <c r="A3" s="485"/>
      <c r="B3" s="774" t="s">
        <v>204</v>
      </c>
      <c r="C3" s="775"/>
      <c r="D3" s="686"/>
      <c r="E3" s="686"/>
      <c r="F3" s="686"/>
      <c r="G3" s="486"/>
      <c r="H3" s="486"/>
      <c r="I3" s="486"/>
      <c r="J3" s="87"/>
    </row>
    <row r="4" spans="1:10" ht="25.5" customHeight="1">
      <c r="A4" s="485"/>
      <c r="B4" s="684" t="s">
        <v>205</v>
      </c>
      <c r="C4" s="684"/>
      <c r="D4" s="686"/>
      <c r="E4" s="686"/>
      <c r="F4" s="686"/>
      <c r="G4" s="486"/>
      <c r="H4" s="486"/>
      <c r="I4" s="486"/>
      <c r="J4" s="87"/>
    </row>
    <row r="5" spans="1:10" ht="12">
      <c r="A5" s="485"/>
      <c r="B5" s="486"/>
      <c r="C5" s="486"/>
      <c r="D5" s="486"/>
      <c r="E5" s="486"/>
      <c r="F5" s="486"/>
      <c r="G5" s="486"/>
      <c r="H5" s="486"/>
      <c r="I5" s="486"/>
      <c r="J5" s="87"/>
    </row>
    <row r="6" spans="1:10" s="163" customFormat="1" ht="21.75" customHeight="1">
      <c r="A6" s="507"/>
      <c r="B6" s="508"/>
      <c r="C6" s="161" t="s">
        <v>156</v>
      </c>
      <c r="D6" s="508"/>
      <c r="E6" s="508"/>
      <c r="F6" s="508"/>
      <c r="G6" s="508"/>
      <c r="H6" s="508"/>
      <c r="I6" s="508"/>
      <c r="J6" s="162"/>
    </row>
    <row r="7" spans="1:10" ht="24.75">
      <c r="A7" s="485"/>
      <c r="B7" s="486"/>
      <c r="C7" s="24" t="s">
        <v>24</v>
      </c>
      <c r="D7" s="24" t="s">
        <v>83</v>
      </c>
      <c r="E7" s="24" t="s">
        <v>26</v>
      </c>
      <c r="F7" s="552" t="s">
        <v>222</v>
      </c>
      <c r="G7" s="552" t="s">
        <v>223</v>
      </c>
      <c r="H7" s="552" t="s">
        <v>224</v>
      </c>
      <c r="I7" s="486"/>
      <c r="J7" s="87"/>
    </row>
    <row r="8" spans="1:10" ht="13.5" customHeight="1">
      <c r="A8" s="485"/>
      <c r="B8" s="486"/>
      <c r="C8" s="26"/>
      <c r="D8" s="26"/>
      <c r="E8" s="26"/>
      <c r="F8" s="26"/>
      <c r="G8" s="26"/>
      <c r="H8" s="26"/>
      <c r="I8" s="486"/>
      <c r="J8" s="87"/>
    </row>
    <row r="9" spans="1:10" ht="12">
      <c r="A9" s="485"/>
      <c r="B9" s="486"/>
      <c r="C9" s="486"/>
      <c r="D9" s="486"/>
      <c r="E9" s="486"/>
      <c r="F9" s="486"/>
      <c r="G9" s="486"/>
      <c r="H9" s="486"/>
      <c r="I9" s="486"/>
      <c r="J9" s="87"/>
    </row>
    <row r="10" spans="1:10" ht="38.25" customHeight="1">
      <c r="A10" s="485"/>
      <c r="B10" s="720" t="s">
        <v>166</v>
      </c>
      <c r="C10" s="720"/>
      <c r="D10" s="720"/>
      <c r="E10" s="720"/>
      <c r="F10" s="720"/>
      <c r="G10" s="720"/>
      <c r="H10" s="720"/>
      <c r="I10" s="720"/>
      <c r="J10" s="87"/>
    </row>
    <row r="11" spans="1:10" ht="12" customHeight="1">
      <c r="A11" s="485"/>
      <c r="B11" s="95"/>
      <c r="C11" s="95"/>
      <c r="D11" s="95"/>
      <c r="E11" s="95"/>
      <c r="F11" s="95"/>
      <c r="G11" s="95"/>
      <c r="H11" s="95"/>
      <c r="I11" s="95"/>
      <c r="J11" s="87"/>
    </row>
    <row r="12" spans="1:10" ht="13.5" thickBot="1">
      <c r="A12" s="485"/>
      <c r="B12" s="487" t="s">
        <v>62</v>
      </c>
      <c r="C12" s="486"/>
      <c r="D12" s="486"/>
      <c r="E12" s="486"/>
      <c r="F12" s="486"/>
      <c r="G12" s="486"/>
      <c r="H12" s="486"/>
      <c r="I12" s="486"/>
      <c r="J12" s="87"/>
    </row>
    <row r="13" spans="1:10" ht="24" customHeight="1">
      <c r="A13" s="485"/>
      <c r="B13" s="730" t="s">
        <v>46</v>
      </c>
      <c r="C13" s="726"/>
      <c r="D13" s="728" t="s">
        <v>61</v>
      </c>
      <c r="E13" s="728" t="s">
        <v>55</v>
      </c>
      <c r="F13" s="728" t="s">
        <v>56</v>
      </c>
      <c r="G13" s="728" t="s">
        <v>47</v>
      </c>
      <c r="H13" s="721" t="s">
        <v>48</v>
      </c>
      <c r="I13" s="722"/>
      <c r="J13" s="87"/>
    </row>
    <row r="14" spans="1:10" ht="24" customHeight="1" thickBot="1">
      <c r="A14" s="485"/>
      <c r="B14" s="734"/>
      <c r="C14" s="727"/>
      <c r="D14" s="729"/>
      <c r="E14" s="729"/>
      <c r="F14" s="729"/>
      <c r="G14" s="729"/>
      <c r="H14" s="246" t="s">
        <v>29</v>
      </c>
      <c r="I14" s="416" t="s">
        <v>49</v>
      </c>
      <c r="J14" s="87"/>
    </row>
    <row r="15" spans="1:10" s="2" customFormat="1" ht="18.75" customHeight="1" thickBot="1">
      <c r="A15" s="488"/>
      <c r="B15" s="69" t="s">
        <v>50</v>
      </c>
      <c r="C15" s="69"/>
      <c r="D15" s="70" t="s">
        <v>17</v>
      </c>
      <c r="E15" s="70" t="s">
        <v>18</v>
      </c>
      <c r="F15" s="70" t="s">
        <v>19</v>
      </c>
      <c r="G15" s="70" t="s">
        <v>51</v>
      </c>
      <c r="H15" s="70" t="s">
        <v>52</v>
      </c>
      <c r="I15" s="71" t="s">
        <v>53</v>
      </c>
      <c r="J15" s="88"/>
    </row>
    <row r="16" spans="1:10" s="2" customFormat="1" ht="13.5" customHeight="1">
      <c r="A16" s="488"/>
      <c r="B16" s="247" t="s">
        <v>24</v>
      </c>
      <c r="C16" s="248"/>
      <c r="D16" s="559"/>
      <c r="E16" s="560"/>
      <c r="F16" s="560"/>
      <c r="G16" s="253">
        <f>IF(D16=0,0,F16/D16)</f>
        <v>0</v>
      </c>
      <c r="H16" s="254">
        <f aca="true" t="shared" si="0" ref="H16:H21">F16-E16</f>
        <v>0</v>
      </c>
      <c r="I16" s="255">
        <f aca="true" t="shared" si="1" ref="I16:I21">IF(E16=0,0,H16/E16)</f>
        <v>0</v>
      </c>
      <c r="J16" s="88"/>
    </row>
    <row r="17" spans="1:10" s="9" customFormat="1" ht="13.5" customHeight="1">
      <c r="A17" s="488"/>
      <c r="B17" s="249" t="s">
        <v>25</v>
      </c>
      <c r="C17" s="250"/>
      <c r="D17" s="562"/>
      <c r="E17" s="561"/>
      <c r="F17" s="561"/>
      <c r="G17" s="72">
        <f>IF(D17=0,0,F17/D17)</f>
        <v>0</v>
      </c>
      <c r="H17" s="73">
        <f t="shared" si="0"/>
        <v>0</v>
      </c>
      <c r="I17" s="256">
        <f t="shared" si="1"/>
        <v>0</v>
      </c>
      <c r="J17" s="88"/>
    </row>
    <row r="18" spans="1:10" s="9" customFormat="1" ht="13.5" customHeight="1">
      <c r="A18" s="488"/>
      <c r="B18" s="249" t="s">
        <v>26</v>
      </c>
      <c r="C18" s="250"/>
      <c r="D18" s="562"/>
      <c r="E18" s="561"/>
      <c r="F18" s="561"/>
      <c r="G18" s="72">
        <f aca="true" t="shared" si="2" ref="G18:G23">IF(D18=0,0,F18/D18)</f>
        <v>0</v>
      </c>
      <c r="H18" s="73">
        <f t="shared" si="0"/>
        <v>0</v>
      </c>
      <c r="I18" s="256">
        <f t="shared" si="1"/>
        <v>0</v>
      </c>
      <c r="J18" s="88"/>
    </row>
    <row r="19" spans="1:10" s="9" customFormat="1" ht="13.5" customHeight="1">
      <c r="A19" s="488"/>
      <c r="B19" s="281" t="str">
        <f>F7</f>
        <v>Autre 1 
(à préciser)</v>
      </c>
      <c r="C19" s="250"/>
      <c r="D19" s="562"/>
      <c r="E19" s="561"/>
      <c r="F19" s="561"/>
      <c r="G19" s="72">
        <f t="shared" si="2"/>
        <v>0</v>
      </c>
      <c r="H19" s="73">
        <f t="shared" si="0"/>
        <v>0</v>
      </c>
      <c r="I19" s="256">
        <f t="shared" si="1"/>
        <v>0</v>
      </c>
      <c r="J19" s="88"/>
    </row>
    <row r="20" spans="1:10" s="9" customFormat="1" ht="13.5" customHeight="1">
      <c r="A20" s="488"/>
      <c r="B20" s="281" t="str">
        <f>G7</f>
        <v>Autre 2
 (à préciser)</v>
      </c>
      <c r="C20" s="250"/>
      <c r="D20" s="562"/>
      <c r="E20" s="561"/>
      <c r="F20" s="561"/>
      <c r="G20" s="72">
        <f t="shared" si="2"/>
        <v>0</v>
      </c>
      <c r="H20" s="73">
        <f t="shared" si="0"/>
        <v>0</v>
      </c>
      <c r="I20" s="256">
        <f t="shared" si="1"/>
        <v>0</v>
      </c>
      <c r="J20" s="88"/>
    </row>
    <row r="21" spans="1:10" s="9" customFormat="1" ht="13.5" customHeight="1" thickBot="1">
      <c r="A21" s="488"/>
      <c r="B21" s="282" t="str">
        <f>H7</f>
        <v>Autre 3
 (à préciser)</v>
      </c>
      <c r="C21" s="252"/>
      <c r="D21" s="564"/>
      <c r="E21" s="563"/>
      <c r="F21" s="563"/>
      <c r="G21" s="257">
        <f t="shared" si="2"/>
        <v>0</v>
      </c>
      <c r="H21" s="258">
        <f t="shared" si="0"/>
        <v>0</v>
      </c>
      <c r="I21" s="259">
        <f t="shared" si="1"/>
        <v>0</v>
      </c>
      <c r="J21" s="88"/>
    </row>
    <row r="22" spans="1:10" s="9" customFormat="1" ht="13.5" thickBot="1">
      <c r="A22" s="488"/>
      <c r="B22" s="68"/>
      <c r="C22" s="68"/>
      <c r="D22" s="74"/>
      <c r="E22" s="74"/>
      <c r="F22" s="74"/>
      <c r="G22" s="75"/>
      <c r="H22" s="76"/>
      <c r="I22" s="77"/>
      <c r="J22" s="88"/>
    </row>
    <row r="23" spans="1:10" s="9" customFormat="1" ht="13.5" thickBot="1">
      <c r="A23" s="488"/>
      <c r="B23" s="260" t="s">
        <v>23</v>
      </c>
      <c r="C23" s="275"/>
      <c r="D23" s="279">
        <f>SUM(D16:D21)</f>
        <v>0</v>
      </c>
      <c r="E23" s="261">
        <f>SUM(E16:E21)</f>
        <v>0</v>
      </c>
      <c r="F23" s="261">
        <f>SUM(F16:F21)</f>
        <v>0</v>
      </c>
      <c r="G23" s="262">
        <f t="shared" si="2"/>
        <v>0</v>
      </c>
      <c r="H23" s="263">
        <f>F23-E23</f>
        <v>0</v>
      </c>
      <c r="I23" s="264">
        <f>IF(E23=0,0,H23/E23)</f>
        <v>0</v>
      </c>
      <c r="J23" s="88"/>
    </row>
    <row r="24" spans="1:10" s="9" customFormat="1" ht="12">
      <c r="A24" s="488"/>
      <c r="B24" s="68" t="s">
        <v>54</v>
      </c>
      <c r="C24" s="68"/>
      <c r="D24" s="68"/>
      <c r="E24" s="68"/>
      <c r="F24" s="68"/>
      <c r="G24" s="68"/>
      <c r="H24" s="68"/>
      <c r="I24" s="68"/>
      <c r="J24" s="88"/>
    </row>
    <row r="25" spans="1:10" s="9" customFormat="1" ht="12">
      <c r="A25" s="488"/>
      <c r="B25" s="68"/>
      <c r="C25" s="68"/>
      <c r="D25" s="68"/>
      <c r="E25" s="68"/>
      <c r="F25" s="68"/>
      <c r="G25" s="68"/>
      <c r="H25" s="68"/>
      <c r="I25" s="68"/>
      <c r="J25" s="88"/>
    </row>
    <row r="26" spans="1:10" s="9" customFormat="1" ht="13.5" thickBot="1">
      <c r="A26" s="488"/>
      <c r="B26" s="489" t="s">
        <v>63</v>
      </c>
      <c r="C26" s="68"/>
      <c r="D26" s="68"/>
      <c r="E26" s="68"/>
      <c r="F26" s="68"/>
      <c r="G26" s="68"/>
      <c r="H26" s="68"/>
      <c r="I26" s="68"/>
      <c r="J26" s="88"/>
    </row>
    <row r="27" spans="1:10" s="11" customFormat="1" ht="18.75" customHeight="1">
      <c r="A27" s="490"/>
      <c r="B27" s="730" t="s">
        <v>27</v>
      </c>
      <c r="C27" s="731"/>
      <c r="D27" s="765" t="s">
        <v>59</v>
      </c>
      <c r="E27" s="728" t="s">
        <v>58</v>
      </c>
      <c r="F27" s="728" t="s">
        <v>57</v>
      </c>
      <c r="G27" s="717" t="s">
        <v>60</v>
      </c>
      <c r="H27" s="78"/>
      <c r="I27" s="78"/>
      <c r="J27" s="89"/>
    </row>
    <row r="28" spans="1:10" s="11" customFormat="1" ht="18.75" customHeight="1">
      <c r="A28" s="490"/>
      <c r="B28" s="732"/>
      <c r="C28" s="733"/>
      <c r="D28" s="766"/>
      <c r="E28" s="737"/>
      <c r="F28" s="737"/>
      <c r="G28" s="718"/>
      <c r="H28" s="79"/>
      <c r="I28" s="79"/>
      <c r="J28" s="90"/>
    </row>
    <row r="29" spans="1:10" s="11" customFormat="1" ht="13.5" thickBot="1">
      <c r="A29" s="490"/>
      <c r="B29" s="734"/>
      <c r="C29" s="735"/>
      <c r="D29" s="767"/>
      <c r="E29" s="729"/>
      <c r="F29" s="729"/>
      <c r="G29" s="719"/>
      <c r="H29" s="74"/>
      <c r="I29" s="74"/>
      <c r="J29" s="88"/>
    </row>
    <row r="30" spans="1:10" s="3" customFormat="1" ht="13.5" thickBot="1">
      <c r="A30" s="490"/>
      <c r="B30" s="80"/>
      <c r="C30" s="81"/>
      <c r="D30" s="70" t="s">
        <v>17</v>
      </c>
      <c r="E30" s="70" t="s">
        <v>18</v>
      </c>
      <c r="F30" s="70" t="s">
        <v>19</v>
      </c>
      <c r="G30" s="82" t="s">
        <v>64</v>
      </c>
      <c r="H30" s="82"/>
      <c r="I30" s="82"/>
      <c r="J30" s="91"/>
    </row>
    <row r="31" spans="1:10" s="3" customFormat="1" ht="13.5" thickBot="1">
      <c r="A31" s="490"/>
      <c r="B31" s="260" t="s">
        <v>30</v>
      </c>
      <c r="C31" s="274"/>
      <c r="D31" s="280">
        <f>SUM(D33:D38)</f>
        <v>0</v>
      </c>
      <c r="E31" s="266">
        <f>SUM(E33:E38)</f>
        <v>0</v>
      </c>
      <c r="F31" s="266">
        <f>SUM(F33:F38)</f>
        <v>0</v>
      </c>
      <c r="G31" s="267">
        <f>IF(D31=0,0,AVERAGE(D31,E31,F31))</f>
        <v>0</v>
      </c>
      <c r="H31" s="79"/>
      <c r="I31" s="79"/>
      <c r="J31" s="90"/>
    </row>
    <row r="32" spans="1:10" s="2" customFormat="1" ht="12.75" thickBot="1">
      <c r="A32" s="488"/>
      <c r="B32" s="68"/>
      <c r="C32" s="68"/>
      <c r="D32" s="74"/>
      <c r="E32" s="74"/>
      <c r="F32" s="74"/>
      <c r="G32" s="74"/>
      <c r="H32" s="74"/>
      <c r="I32" s="74"/>
      <c r="J32" s="88"/>
    </row>
    <row r="33" spans="1:10" s="2" customFormat="1" ht="13.5" customHeight="1">
      <c r="A33" s="488"/>
      <c r="B33" s="247" t="s">
        <v>24</v>
      </c>
      <c r="C33" s="248"/>
      <c r="D33" s="559"/>
      <c r="E33" s="560"/>
      <c r="F33" s="254">
        <f aca="true" t="shared" si="3" ref="F33:F38">+F16</f>
        <v>0</v>
      </c>
      <c r="G33" s="268">
        <f aca="true" t="shared" si="4" ref="G33:G38">IF(D33=0,0,AVERAGE(D33,E33,F33))</f>
        <v>0</v>
      </c>
      <c r="H33" s="74"/>
      <c r="I33" s="74"/>
      <c r="J33" s="92"/>
    </row>
    <row r="34" spans="1:10" s="2" customFormat="1" ht="13.5" customHeight="1">
      <c r="A34" s="488"/>
      <c r="B34" s="249" t="s">
        <v>25</v>
      </c>
      <c r="C34" s="250"/>
      <c r="D34" s="562"/>
      <c r="E34" s="561"/>
      <c r="F34" s="73">
        <f t="shared" si="3"/>
        <v>0</v>
      </c>
      <c r="G34" s="269">
        <f t="shared" si="4"/>
        <v>0</v>
      </c>
      <c r="H34" s="74"/>
      <c r="I34" s="74"/>
      <c r="J34" s="92"/>
    </row>
    <row r="35" spans="1:10" s="2" customFormat="1" ht="13.5" customHeight="1">
      <c r="A35" s="488"/>
      <c r="B35" s="249" t="s">
        <v>26</v>
      </c>
      <c r="C35" s="250"/>
      <c r="D35" s="562"/>
      <c r="E35" s="561"/>
      <c r="F35" s="73">
        <f t="shared" si="3"/>
        <v>0</v>
      </c>
      <c r="G35" s="269">
        <f t="shared" si="4"/>
        <v>0</v>
      </c>
      <c r="H35" s="74"/>
      <c r="I35" s="74"/>
      <c r="J35" s="92"/>
    </row>
    <row r="36" spans="1:10" s="2" customFormat="1" ht="13.5" customHeight="1">
      <c r="A36" s="488"/>
      <c r="B36" s="556" t="str">
        <f>F7</f>
        <v>Autre 1 
(à préciser)</v>
      </c>
      <c r="C36" s="250"/>
      <c r="D36" s="562"/>
      <c r="E36" s="561"/>
      <c r="F36" s="73">
        <f t="shared" si="3"/>
        <v>0</v>
      </c>
      <c r="G36" s="269">
        <f t="shared" si="4"/>
        <v>0</v>
      </c>
      <c r="H36" s="74"/>
      <c r="I36" s="74"/>
      <c r="J36" s="92"/>
    </row>
    <row r="37" spans="1:10" s="2" customFormat="1" ht="13.5" customHeight="1">
      <c r="A37" s="488"/>
      <c r="B37" s="556" t="str">
        <f>G7</f>
        <v>Autre 2
 (à préciser)</v>
      </c>
      <c r="C37" s="250"/>
      <c r="D37" s="562"/>
      <c r="E37" s="561"/>
      <c r="F37" s="73">
        <f t="shared" si="3"/>
        <v>0</v>
      </c>
      <c r="G37" s="269">
        <f t="shared" si="4"/>
        <v>0</v>
      </c>
      <c r="H37" s="74"/>
      <c r="I37" s="74"/>
      <c r="J37" s="92"/>
    </row>
    <row r="38" spans="1:10" s="2" customFormat="1" ht="13.5" customHeight="1" thickBot="1">
      <c r="A38" s="488"/>
      <c r="B38" s="557" t="str">
        <f>H7</f>
        <v>Autre 3
 (à préciser)</v>
      </c>
      <c r="C38" s="252"/>
      <c r="D38" s="564"/>
      <c r="E38" s="563"/>
      <c r="F38" s="258">
        <f t="shared" si="3"/>
        <v>0</v>
      </c>
      <c r="G38" s="270">
        <f t="shared" si="4"/>
        <v>0</v>
      </c>
      <c r="H38" s="74"/>
      <c r="I38" s="74"/>
      <c r="J38" s="92"/>
    </row>
    <row r="39" spans="1:10" s="12" customFormat="1" ht="24.75" customHeight="1">
      <c r="A39" s="509"/>
      <c r="B39" s="84"/>
      <c r="C39" s="84"/>
      <c r="D39" s="84"/>
      <c r="E39" s="83"/>
      <c r="F39" s="83"/>
      <c r="G39" s="83"/>
      <c r="H39" s="83"/>
      <c r="I39" s="83"/>
      <c r="J39" s="93"/>
    </row>
    <row r="40" spans="1:10" s="3" customFormat="1" ht="13.5" thickBot="1">
      <c r="A40" s="491"/>
      <c r="B40" s="86"/>
      <c r="C40" s="86"/>
      <c r="D40" s="86"/>
      <c r="E40" s="85"/>
      <c r="F40" s="85"/>
      <c r="G40" s="85"/>
      <c r="H40" s="85"/>
      <c r="I40" s="85"/>
      <c r="J40" s="94"/>
    </row>
    <row r="41" spans="2:4" s="3" customFormat="1" ht="33" customHeight="1">
      <c r="B41" s="2"/>
      <c r="C41" s="2"/>
      <c r="D41" s="2"/>
    </row>
    <row r="42" spans="2:4" s="3" customFormat="1" ht="33" customHeight="1">
      <c r="B42" s="2"/>
      <c r="C42" s="2"/>
      <c r="D42" s="2"/>
    </row>
    <row r="43" spans="2:4" s="3" customFormat="1" ht="33" customHeight="1">
      <c r="B43" s="2"/>
      <c r="C43" s="2"/>
      <c r="D43" s="2"/>
    </row>
    <row r="44" spans="2:7" s="3" customFormat="1" ht="64.5" customHeight="1">
      <c r="B44" s="10"/>
      <c r="C44" s="10"/>
      <c r="D44" s="10"/>
      <c r="E44" s="10"/>
      <c r="F44" s="2"/>
      <c r="G44" s="9"/>
    </row>
    <row r="45" spans="2:5" s="2" customFormat="1" ht="24" customHeight="1">
      <c r="B45" s="10"/>
      <c r="C45" s="10"/>
      <c r="D45" s="10"/>
      <c r="E45" s="10"/>
    </row>
    <row r="46" spans="2:7" s="9" customFormat="1" ht="24" customHeight="1">
      <c r="B46" s="10"/>
      <c r="C46" s="10"/>
      <c r="D46" s="10"/>
      <c r="E46" s="10"/>
      <c r="F46" s="2"/>
      <c r="G46" s="2"/>
    </row>
    <row r="47" spans="2:7" s="9" customFormat="1" ht="24" customHeight="1">
      <c r="B47" s="10"/>
      <c r="C47" s="10"/>
      <c r="D47" s="10"/>
      <c r="E47" s="10"/>
      <c r="F47" s="2"/>
      <c r="G47" s="2"/>
    </row>
    <row r="48" spans="2:7" s="9" customFormat="1" ht="29.25" customHeight="1">
      <c r="B48" s="10"/>
      <c r="C48" s="10"/>
      <c r="D48" s="10"/>
      <c r="E48" s="10"/>
      <c r="F48" s="2"/>
      <c r="G48" s="2"/>
    </row>
    <row r="49" spans="2:7" s="9" customFormat="1" ht="24.75" customHeight="1">
      <c r="B49" s="10"/>
      <c r="C49" s="10"/>
      <c r="D49" s="10"/>
      <c r="E49" s="10"/>
      <c r="F49" s="3"/>
      <c r="G49" s="3"/>
    </row>
    <row r="50" spans="6:7" ht="16.5" customHeight="1">
      <c r="F50" s="3"/>
      <c r="G50" s="3"/>
    </row>
    <row r="51" spans="6:7" ht="24.75" customHeight="1">
      <c r="F51" s="3"/>
      <c r="G51" s="3"/>
    </row>
    <row r="52" spans="6:7" ht="24.75" customHeight="1">
      <c r="F52" s="2"/>
      <c r="G52" s="2"/>
    </row>
    <row r="53" spans="6:7" ht="24.75" customHeight="1">
      <c r="F53" s="2"/>
      <c r="G53" s="2"/>
    </row>
    <row r="54" spans="6:7" ht="24.75" customHeight="1">
      <c r="F54" s="2"/>
      <c r="G54" s="2"/>
    </row>
    <row r="55" spans="6:7" ht="24.75" customHeight="1">
      <c r="F55" s="2"/>
      <c r="G55" s="2"/>
    </row>
    <row r="56" spans="6:7" ht="24.75" customHeight="1">
      <c r="F56" s="2"/>
      <c r="G56" s="2"/>
    </row>
    <row r="57" spans="6:7" ht="12">
      <c r="F57" s="2"/>
      <c r="G57" s="2"/>
    </row>
    <row r="61" spans="2:7" ht="12">
      <c r="B61" s="9"/>
      <c r="C61" s="9"/>
      <c r="D61" s="9"/>
      <c r="E61" s="9"/>
      <c r="F61" s="9"/>
      <c r="G61" s="9"/>
    </row>
  </sheetData>
  <sheetProtection password="8694" sheet="1" objects="1" scenarios="1"/>
  <mergeCells count="18">
    <mergeCell ref="H13:I13"/>
    <mergeCell ref="B2:C2"/>
    <mergeCell ref="D2:F2"/>
    <mergeCell ref="B3:C3"/>
    <mergeCell ref="D3:F3"/>
    <mergeCell ref="B10:I10"/>
    <mergeCell ref="B4:C4"/>
    <mergeCell ref="D4:F4"/>
    <mergeCell ref="B27:C29"/>
    <mergeCell ref="D27:D29"/>
    <mergeCell ref="E27:E29"/>
    <mergeCell ref="F27:F29"/>
    <mergeCell ref="G27:G29"/>
    <mergeCell ref="B13:C14"/>
    <mergeCell ref="D13:D14"/>
    <mergeCell ref="E13:E14"/>
    <mergeCell ref="F13:F14"/>
    <mergeCell ref="G13:G14"/>
  </mergeCells>
  <dataValidations count="1">
    <dataValidation type="decimal" operator="greaterThanOrEqual" allowBlank="1" showInputMessage="1" showErrorMessage="1" error="Veuillez saisir un nombre." sqref="C8:H8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92D050"/>
  </sheetPr>
  <dimension ref="A1:M3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140625" style="0" customWidth="1"/>
    <col min="2" max="2" width="2.7109375" style="22" customWidth="1"/>
    <col min="12" max="12" width="45.7109375" style="0" customWidth="1"/>
    <col min="13" max="13" width="2.8515625" style="0" customWidth="1"/>
  </cols>
  <sheetData>
    <row r="1" spans="1:13" s="148" customFormat="1" ht="14.25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3" s="148" customFormat="1" ht="31.5" customHeight="1">
      <c r="A2" s="152"/>
      <c r="B2" s="628" t="s">
        <v>176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153"/>
    </row>
    <row r="3" spans="1:13" s="148" customFormat="1" ht="14.25">
      <c r="A3" s="152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3"/>
    </row>
    <row r="4" spans="1:13" s="22" customFormat="1" ht="14.25">
      <c r="A4" s="14"/>
      <c r="B4" s="417">
        <v>1</v>
      </c>
      <c r="C4" s="626" t="s">
        <v>177</v>
      </c>
      <c r="D4" s="626"/>
      <c r="E4" s="626"/>
      <c r="F4" s="626"/>
      <c r="G4" s="626"/>
      <c r="H4" s="626"/>
      <c r="I4" s="418"/>
      <c r="J4" s="418"/>
      <c r="K4" s="418"/>
      <c r="L4" s="418"/>
      <c r="M4" s="15"/>
    </row>
    <row r="5" spans="1:13" s="22" customFormat="1" ht="38.25" customHeight="1">
      <c r="A5" s="14"/>
      <c r="B5" s="419"/>
      <c r="C5" s="627" t="s">
        <v>178</v>
      </c>
      <c r="D5" s="627"/>
      <c r="E5" s="627"/>
      <c r="F5" s="627"/>
      <c r="G5" s="627"/>
      <c r="H5" s="627"/>
      <c r="I5" s="627"/>
      <c r="J5" s="627"/>
      <c r="K5" s="627"/>
      <c r="L5" s="627"/>
      <c r="M5" s="15"/>
    </row>
    <row r="6" spans="1:13" s="22" customFormat="1" ht="14.25">
      <c r="A6" s="14"/>
      <c r="B6" s="419"/>
      <c r="C6" s="20"/>
      <c r="D6" s="418"/>
      <c r="E6" s="418"/>
      <c r="F6" s="418"/>
      <c r="G6" s="418"/>
      <c r="H6" s="418"/>
      <c r="I6" s="418"/>
      <c r="J6" s="418"/>
      <c r="K6" s="418"/>
      <c r="L6" s="418"/>
      <c r="M6" s="15"/>
    </row>
    <row r="7" spans="1:13" s="22" customFormat="1" ht="14.25">
      <c r="A7" s="14"/>
      <c r="B7" s="417">
        <v>2</v>
      </c>
      <c r="C7" s="626" t="s">
        <v>179</v>
      </c>
      <c r="D7" s="626"/>
      <c r="E7" s="626"/>
      <c r="F7" s="626"/>
      <c r="G7" s="626"/>
      <c r="H7" s="626"/>
      <c r="I7" s="418"/>
      <c r="J7" s="418"/>
      <c r="K7" s="418"/>
      <c r="L7" s="418"/>
      <c r="M7" s="15"/>
    </row>
    <row r="8" spans="1:13" s="22" customFormat="1" ht="15" customHeight="1">
      <c r="A8" s="14"/>
      <c r="B8" s="419"/>
      <c r="C8" s="627" t="s">
        <v>180</v>
      </c>
      <c r="D8" s="627"/>
      <c r="E8" s="627"/>
      <c r="F8" s="627"/>
      <c r="G8" s="627"/>
      <c r="H8" s="627"/>
      <c r="I8" s="627"/>
      <c r="J8" s="627"/>
      <c r="K8" s="627"/>
      <c r="L8" s="627"/>
      <c r="M8" s="15"/>
    </row>
    <row r="9" spans="1:13" s="22" customFormat="1" ht="14.25">
      <c r="A9" s="14"/>
      <c r="B9" s="419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15"/>
    </row>
    <row r="10" spans="1:13" s="22" customFormat="1" ht="14.25">
      <c r="A10" s="14"/>
      <c r="B10" s="417">
        <v>3</v>
      </c>
      <c r="C10" s="626" t="s">
        <v>181</v>
      </c>
      <c r="D10" s="626"/>
      <c r="E10" s="626"/>
      <c r="F10" s="626"/>
      <c r="G10" s="626"/>
      <c r="H10" s="626"/>
      <c r="I10" s="418"/>
      <c r="J10" s="418"/>
      <c r="K10" s="418"/>
      <c r="L10" s="418"/>
      <c r="M10" s="15"/>
    </row>
    <row r="11" spans="1:13" s="22" customFormat="1" ht="21.75" customHeight="1">
      <c r="A11" s="14"/>
      <c r="B11" s="419"/>
      <c r="C11" s="418"/>
      <c r="D11" s="419" t="s">
        <v>182</v>
      </c>
      <c r="E11" s="418"/>
      <c r="F11" s="418"/>
      <c r="G11" s="418"/>
      <c r="H11" s="418"/>
      <c r="I11" s="418"/>
      <c r="J11" s="418"/>
      <c r="K11" s="418"/>
      <c r="L11" s="418"/>
      <c r="M11" s="15"/>
    </row>
    <row r="12" spans="1:13" s="22" customFormat="1" ht="21.75" customHeight="1">
      <c r="A12" s="14"/>
      <c r="B12" s="419"/>
      <c r="C12" s="418"/>
      <c r="D12" s="419" t="s">
        <v>183</v>
      </c>
      <c r="E12" s="418"/>
      <c r="F12" s="418"/>
      <c r="G12" s="418"/>
      <c r="H12" s="418"/>
      <c r="I12" s="418"/>
      <c r="J12" s="418"/>
      <c r="K12" s="418"/>
      <c r="L12" s="418"/>
      <c r="M12" s="15"/>
    </row>
    <row r="13" spans="1:13" s="22" customFormat="1" ht="25.5" customHeight="1">
      <c r="A13" s="14"/>
      <c r="B13" s="419"/>
      <c r="C13" s="418"/>
      <c r="D13" s="629" t="s">
        <v>184</v>
      </c>
      <c r="E13" s="629"/>
      <c r="F13" s="629"/>
      <c r="G13" s="629"/>
      <c r="H13" s="629"/>
      <c r="I13" s="629"/>
      <c r="J13" s="629"/>
      <c r="K13" s="629"/>
      <c r="L13" s="629"/>
      <c r="M13" s="15"/>
    </row>
    <row r="14" spans="1:13" s="22" customFormat="1" ht="14.25">
      <c r="A14" s="14"/>
      <c r="B14" s="419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15"/>
    </row>
    <row r="15" spans="1:13" s="22" customFormat="1" ht="14.25">
      <c r="A15" s="14"/>
      <c r="B15" s="417">
        <v>4</v>
      </c>
      <c r="C15" s="626" t="s">
        <v>185</v>
      </c>
      <c r="D15" s="626"/>
      <c r="E15" s="626"/>
      <c r="F15" s="626"/>
      <c r="G15" s="626"/>
      <c r="H15" s="626"/>
      <c r="I15" s="418"/>
      <c r="J15" s="418"/>
      <c r="K15" s="418"/>
      <c r="L15" s="418"/>
      <c r="M15" s="15"/>
    </row>
    <row r="16" spans="1:13" s="22" customFormat="1" ht="14.25">
      <c r="A16" s="14"/>
      <c r="B16" s="419"/>
      <c r="C16" s="20" t="s">
        <v>186</v>
      </c>
      <c r="D16" s="418"/>
      <c r="E16" s="418"/>
      <c r="F16" s="418"/>
      <c r="G16" s="418"/>
      <c r="H16" s="418"/>
      <c r="I16" s="418"/>
      <c r="J16" s="418"/>
      <c r="K16" s="418"/>
      <c r="L16" s="418"/>
      <c r="M16" s="15"/>
    </row>
    <row r="17" spans="1:13" s="22" customFormat="1" ht="14.25">
      <c r="A17" s="14"/>
      <c r="B17" s="419"/>
      <c r="C17" s="418" t="s">
        <v>187</v>
      </c>
      <c r="D17" s="418"/>
      <c r="E17" s="418"/>
      <c r="F17" s="418"/>
      <c r="G17" s="418"/>
      <c r="H17" s="418"/>
      <c r="I17" s="418"/>
      <c r="J17" s="418"/>
      <c r="K17" s="418"/>
      <c r="L17" s="418"/>
      <c r="M17" s="15"/>
    </row>
    <row r="18" spans="1:13" s="22" customFormat="1" ht="14.25">
      <c r="A18" s="14"/>
      <c r="B18" s="419"/>
      <c r="C18" s="418" t="s">
        <v>211</v>
      </c>
      <c r="D18" s="418"/>
      <c r="E18" s="418"/>
      <c r="F18" s="418"/>
      <c r="G18" s="418"/>
      <c r="H18" s="418"/>
      <c r="I18" s="418"/>
      <c r="J18" s="418"/>
      <c r="K18" s="418"/>
      <c r="L18" s="418"/>
      <c r="M18" s="15"/>
    </row>
    <row r="19" spans="1:13" s="22" customFormat="1" ht="14.25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/>
    </row>
    <row r="20" spans="1:13" s="22" customFormat="1" ht="14.25">
      <c r="A20" s="14"/>
      <c r="B20" s="417">
        <v>5</v>
      </c>
      <c r="C20" s="626" t="s">
        <v>191</v>
      </c>
      <c r="D20" s="626"/>
      <c r="E20" s="626"/>
      <c r="F20" s="626"/>
      <c r="G20" s="626"/>
      <c r="H20" s="626"/>
      <c r="I20" s="16"/>
      <c r="J20" s="16"/>
      <c r="K20" s="16"/>
      <c r="L20" s="16"/>
      <c r="M20" s="15"/>
    </row>
    <row r="21" spans="1:13" s="22" customFormat="1" ht="40.5" customHeight="1">
      <c r="A21" s="14"/>
      <c r="B21" s="16"/>
      <c r="C21" s="627" t="s">
        <v>192</v>
      </c>
      <c r="D21" s="627"/>
      <c r="E21" s="627"/>
      <c r="F21" s="627"/>
      <c r="G21" s="627"/>
      <c r="H21" s="627"/>
      <c r="I21" s="627"/>
      <c r="J21" s="627"/>
      <c r="K21" s="627"/>
      <c r="L21" s="627"/>
      <c r="M21" s="15"/>
    </row>
    <row r="22" spans="1:13" s="22" customFormat="1" ht="14.25">
      <c r="A22" s="1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5"/>
    </row>
    <row r="23" spans="1:13" s="22" customFormat="1" ht="14.25">
      <c r="A23" s="14"/>
      <c r="B23" s="417">
        <v>6</v>
      </c>
      <c r="C23" s="626" t="s">
        <v>188</v>
      </c>
      <c r="D23" s="626"/>
      <c r="E23" s="626"/>
      <c r="F23" s="626"/>
      <c r="G23" s="626"/>
      <c r="H23" s="626"/>
      <c r="I23" s="418"/>
      <c r="J23" s="418"/>
      <c r="K23" s="418"/>
      <c r="L23" s="418"/>
      <c r="M23" s="15"/>
    </row>
    <row r="24" spans="1:13" s="22" customFormat="1" ht="14.25">
      <c r="A24" s="14"/>
      <c r="B24" s="419"/>
      <c r="C24" s="418" t="s">
        <v>212</v>
      </c>
      <c r="D24" s="418"/>
      <c r="E24" s="418"/>
      <c r="F24" s="418"/>
      <c r="G24" s="418"/>
      <c r="H24" s="418"/>
      <c r="I24" s="418"/>
      <c r="J24" s="418"/>
      <c r="K24" s="418"/>
      <c r="L24" s="418"/>
      <c r="M24" s="15"/>
    </row>
    <row r="25" spans="1:13" s="22" customFormat="1" ht="14.25">
      <c r="A25" s="14"/>
      <c r="B25" s="419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15"/>
    </row>
    <row r="26" spans="1:13" s="22" customFormat="1" ht="14.25">
      <c r="A26" s="14"/>
      <c r="B26" s="417">
        <v>7</v>
      </c>
      <c r="C26" s="626" t="s">
        <v>189</v>
      </c>
      <c r="D26" s="626"/>
      <c r="E26" s="626"/>
      <c r="F26" s="626"/>
      <c r="G26" s="626"/>
      <c r="H26" s="626"/>
      <c r="I26" s="418"/>
      <c r="J26" s="418"/>
      <c r="K26" s="418"/>
      <c r="L26" s="418"/>
      <c r="M26" s="15"/>
    </row>
    <row r="27" spans="1:13" s="22" customFormat="1" ht="14.25">
      <c r="A27" s="14"/>
      <c r="B27" s="419"/>
      <c r="C27" s="20" t="s">
        <v>190</v>
      </c>
      <c r="D27" s="418"/>
      <c r="E27" s="418"/>
      <c r="F27" s="418"/>
      <c r="G27" s="418"/>
      <c r="H27" s="418"/>
      <c r="I27" s="418"/>
      <c r="J27" s="418"/>
      <c r="K27" s="418"/>
      <c r="L27" s="418"/>
      <c r="M27" s="15"/>
    </row>
    <row r="28" spans="1:13" s="22" customFormat="1" ht="25.5" customHeight="1">
      <c r="A28" s="14"/>
      <c r="B28" s="419"/>
      <c r="C28" s="627" t="s">
        <v>210</v>
      </c>
      <c r="D28" s="627"/>
      <c r="E28" s="627"/>
      <c r="F28" s="627"/>
      <c r="G28" s="627"/>
      <c r="H28" s="627"/>
      <c r="I28" s="627"/>
      <c r="J28" s="627"/>
      <c r="K28" s="627"/>
      <c r="L28" s="627"/>
      <c r="M28" s="15"/>
    </row>
    <row r="29" spans="1:13" s="148" customFormat="1" ht="14.25">
      <c r="A29" s="152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3"/>
    </row>
    <row r="30" spans="1:13" s="148" customFormat="1" ht="14.25">
      <c r="A30" s="152"/>
      <c r="B30" s="417">
        <v>8</v>
      </c>
      <c r="C30" s="626" t="s">
        <v>206</v>
      </c>
      <c r="D30" s="626"/>
      <c r="E30" s="626"/>
      <c r="F30" s="626"/>
      <c r="G30" s="626"/>
      <c r="H30" s="626"/>
      <c r="I30" s="154"/>
      <c r="J30" s="154"/>
      <c r="K30" s="154"/>
      <c r="L30" s="154"/>
      <c r="M30" s="153"/>
    </row>
    <row r="31" spans="1:13" s="148" customFormat="1" ht="14.25">
      <c r="A31" s="152"/>
      <c r="B31" s="154"/>
      <c r="C31" s="20" t="s">
        <v>207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3"/>
    </row>
    <row r="32" spans="1:13" s="148" customFormat="1" ht="14.25">
      <c r="A32" s="152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3"/>
    </row>
    <row r="33" spans="1:13" s="148" customFormat="1" ht="14.25">
      <c r="A33" s="152"/>
      <c r="B33" s="154"/>
      <c r="C33" s="17"/>
      <c r="D33" s="18"/>
      <c r="E33" s="18"/>
      <c r="F33" s="18"/>
      <c r="G33" s="18"/>
      <c r="H33" s="19"/>
      <c r="I33" s="19"/>
      <c r="J33" s="19"/>
      <c r="K33" s="19"/>
      <c r="L33" s="19"/>
      <c r="M33" s="153"/>
    </row>
    <row r="34" spans="1:13" s="148" customFormat="1" ht="15" thickBot="1">
      <c r="A34" s="155"/>
      <c r="B34" s="156"/>
      <c r="C34" s="156"/>
      <c r="D34" s="21"/>
      <c r="E34" s="21"/>
      <c r="F34" s="21"/>
      <c r="G34" s="21"/>
      <c r="H34" s="21"/>
      <c r="I34" s="21"/>
      <c r="J34" s="21"/>
      <c r="K34" s="21"/>
      <c r="L34" s="21"/>
      <c r="M34" s="157"/>
    </row>
  </sheetData>
  <sheetProtection password="8694" sheet="1" objects="1" scenarios="1"/>
  <mergeCells count="14">
    <mergeCell ref="D13:L13"/>
    <mergeCell ref="C15:H15"/>
    <mergeCell ref="C23:H23"/>
    <mergeCell ref="C26:H26"/>
    <mergeCell ref="C30:H30"/>
    <mergeCell ref="C28:L28"/>
    <mergeCell ref="B2:L2"/>
    <mergeCell ref="C4:H4"/>
    <mergeCell ref="C5:L5"/>
    <mergeCell ref="C7:H7"/>
    <mergeCell ref="C8:L8"/>
    <mergeCell ref="C10:H10"/>
    <mergeCell ref="C21:L21"/>
    <mergeCell ref="C20:H2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G6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40.8515625" style="166" customWidth="1"/>
    <col min="2" max="5" width="10.8515625" style="166" customWidth="1"/>
    <col min="6" max="6" width="26.57421875" style="166" customWidth="1"/>
    <col min="7" max="7" width="11.421875" style="166" customWidth="1"/>
    <col min="8" max="16384" width="10.8515625" style="166" customWidth="1"/>
  </cols>
  <sheetData>
    <row r="1" spans="1:7" ht="14.25">
      <c r="A1" s="165" t="s">
        <v>196</v>
      </c>
      <c r="B1" s="166" t="s">
        <v>151</v>
      </c>
      <c r="F1" s="165" t="s">
        <v>197</v>
      </c>
      <c r="G1" s="166" t="s">
        <v>200</v>
      </c>
    </row>
    <row r="2" spans="1:6" ht="14.25">
      <c r="A2" s="165"/>
      <c r="F2" s="165"/>
    </row>
    <row r="3" spans="1:7" ht="14.25">
      <c r="A3" s="165" t="s">
        <v>169</v>
      </c>
      <c r="B3" s="166" t="s">
        <v>147</v>
      </c>
      <c r="F3" s="165" t="s">
        <v>198</v>
      </c>
      <c r="G3" s="166" t="s">
        <v>147</v>
      </c>
    </row>
    <row r="4" spans="1:7" ht="14.25">
      <c r="A4" s="165" t="s">
        <v>146</v>
      </c>
      <c r="B4" s="166" t="s">
        <v>148</v>
      </c>
      <c r="F4" s="165" t="s">
        <v>199</v>
      </c>
      <c r="G4" s="166" t="s">
        <v>148</v>
      </c>
    </row>
    <row r="5" spans="1:6" ht="14.25">
      <c r="A5" s="165" t="s">
        <v>152</v>
      </c>
      <c r="B5" s="166" t="s">
        <v>149</v>
      </c>
      <c r="F5" s="165"/>
    </row>
    <row r="6" spans="1:6" ht="14.25">
      <c r="A6" s="165" t="s">
        <v>201</v>
      </c>
      <c r="B6" s="166" t="s">
        <v>150</v>
      </c>
      <c r="F6" s="165"/>
    </row>
  </sheetData>
  <sheetProtection password="8694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6"/>
  <dimension ref="A1:E650"/>
  <sheetViews>
    <sheetView tabSelected="1" zoomScalePageLayoutView="0" workbookViewId="0" topLeftCell="A1">
      <selection activeCell="C1" sqref="C1:E1"/>
    </sheetView>
  </sheetViews>
  <sheetFormatPr defaultColWidth="11.421875" defaultRowHeight="15"/>
  <cols>
    <col min="1" max="1" width="46.00390625" style="788" customWidth="1"/>
    <col min="2" max="2" width="20.8515625" style="789" customWidth="1"/>
    <col min="3" max="3" width="46.00390625" style="790" customWidth="1"/>
    <col min="4" max="4" width="20.8515625" style="789" customWidth="1"/>
    <col min="5" max="5" width="11.421875" style="790" customWidth="1"/>
    <col min="6" max="16384" width="10.8515625" style="781" customWidth="1"/>
  </cols>
  <sheetData>
    <row r="1" spans="1:5" ht="18" thickBot="1">
      <c r="A1" s="778" t="s">
        <v>227</v>
      </c>
      <c r="B1" s="779"/>
      <c r="C1" s="780" t="s">
        <v>233</v>
      </c>
      <c r="D1" s="778"/>
      <c r="E1" s="778"/>
    </row>
    <row r="2" spans="1:5" ht="31.5" thickTop="1">
      <c r="A2" s="782" t="s">
        <v>228</v>
      </c>
      <c r="B2" s="783" t="s">
        <v>229</v>
      </c>
      <c r="C2" s="782" t="s">
        <v>230</v>
      </c>
      <c r="D2" s="783" t="s">
        <v>231</v>
      </c>
      <c r="E2" s="782" t="s">
        <v>232</v>
      </c>
    </row>
    <row r="3" spans="1:5" ht="12">
      <c r="A3" s="784"/>
      <c r="B3" s="785"/>
      <c r="C3" s="786"/>
      <c r="D3" s="785"/>
      <c r="E3" s="787">
        <f aca="true" t="shared" si="0" ref="E3:E66">IF(B3&lt;&gt;0,IF(ABS(B3-D3)&gt;0.1,"KO","OK"),"")</f>
      </c>
    </row>
    <row r="4" spans="1:5" ht="12">
      <c r="A4" s="784"/>
      <c r="B4" s="785"/>
      <c r="C4" s="786"/>
      <c r="D4" s="785"/>
      <c r="E4" s="787">
        <f t="shared" si="0"/>
      </c>
    </row>
    <row r="5" spans="1:5" ht="12">
      <c r="A5" s="784"/>
      <c r="B5" s="785"/>
      <c r="C5" s="786"/>
      <c r="D5" s="785"/>
      <c r="E5" s="787">
        <f t="shared" si="0"/>
      </c>
    </row>
    <row r="6" spans="1:5" ht="12">
      <c r="A6" s="784"/>
      <c r="B6" s="785"/>
      <c r="C6" s="786"/>
      <c r="D6" s="785"/>
      <c r="E6" s="787">
        <f t="shared" si="0"/>
      </c>
    </row>
    <row r="7" spans="1:5" ht="12">
      <c r="A7" s="784"/>
      <c r="B7" s="785"/>
      <c r="C7" s="786"/>
      <c r="D7" s="785"/>
      <c r="E7" s="787">
        <f t="shared" si="0"/>
      </c>
    </row>
    <row r="8" spans="1:5" ht="12">
      <c r="A8" s="784"/>
      <c r="B8" s="785"/>
      <c r="C8" s="786"/>
      <c r="D8" s="785"/>
      <c r="E8" s="787">
        <f t="shared" si="0"/>
      </c>
    </row>
    <row r="9" spans="1:5" ht="12">
      <c r="A9" s="784"/>
      <c r="B9" s="785"/>
      <c r="C9" s="786"/>
      <c r="D9" s="785"/>
      <c r="E9" s="787">
        <f t="shared" si="0"/>
      </c>
    </row>
    <row r="10" spans="1:5" ht="12">
      <c r="A10" s="784"/>
      <c r="B10" s="785"/>
      <c r="C10" s="786"/>
      <c r="D10" s="785"/>
      <c r="E10" s="787">
        <f t="shared" si="0"/>
      </c>
    </row>
    <row r="11" spans="1:5" ht="12">
      <c r="A11" s="784"/>
      <c r="B11" s="785"/>
      <c r="C11" s="786"/>
      <c r="D11" s="785"/>
      <c r="E11" s="787">
        <f t="shared" si="0"/>
      </c>
    </row>
    <row r="12" spans="1:5" ht="12">
      <c r="A12" s="784"/>
      <c r="B12" s="785"/>
      <c r="C12" s="786"/>
      <c r="D12" s="785"/>
      <c r="E12" s="787">
        <f t="shared" si="0"/>
      </c>
    </row>
    <row r="13" spans="1:5" ht="12">
      <c r="A13" s="784"/>
      <c r="B13" s="785"/>
      <c r="C13" s="786"/>
      <c r="D13" s="785"/>
      <c r="E13" s="787">
        <f t="shared" si="0"/>
      </c>
    </row>
    <row r="14" spans="1:5" ht="12">
      <c r="A14" s="784"/>
      <c r="B14" s="785"/>
      <c r="C14" s="786"/>
      <c r="D14" s="785"/>
      <c r="E14" s="787">
        <f t="shared" si="0"/>
      </c>
    </row>
    <row r="15" spans="1:5" ht="12">
      <c r="A15" s="784"/>
      <c r="B15" s="785"/>
      <c r="C15" s="786"/>
      <c r="D15" s="785"/>
      <c r="E15" s="787">
        <f t="shared" si="0"/>
      </c>
    </row>
    <row r="16" spans="1:5" ht="12">
      <c r="A16" s="784"/>
      <c r="B16" s="785"/>
      <c r="C16" s="786"/>
      <c r="D16" s="785"/>
      <c r="E16" s="787">
        <f t="shared" si="0"/>
      </c>
    </row>
    <row r="17" spans="1:5" ht="12">
      <c r="A17" s="784"/>
      <c r="B17" s="785"/>
      <c r="C17" s="786"/>
      <c r="D17" s="785"/>
      <c r="E17" s="787">
        <f t="shared" si="0"/>
      </c>
    </row>
    <row r="18" spans="1:5" ht="12">
      <c r="A18" s="784"/>
      <c r="B18" s="785"/>
      <c r="C18" s="786"/>
      <c r="D18" s="785"/>
      <c r="E18" s="787">
        <f t="shared" si="0"/>
      </c>
    </row>
    <row r="19" spans="1:5" ht="12">
      <c r="A19" s="784"/>
      <c r="B19" s="785"/>
      <c r="C19" s="786"/>
      <c r="D19" s="785"/>
      <c r="E19" s="787">
        <f t="shared" si="0"/>
      </c>
    </row>
    <row r="20" spans="1:5" ht="12">
      <c r="A20" s="784"/>
      <c r="B20" s="785"/>
      <c r="C20" s="786"/>
      <c r="D20" s="785"/>
      <c r="E20" s="787">
        <f t="shared" si="0"/>
      </c>
    </row>
    <row r="21" spans="1:5" ht="12">
      <c r="A21" s="784"/>
      <c r="B21" s="785"/>
      <c r="C21" s="786"/>
      <c r="D21" s="785"/>
      <c r="E21" s="787">
        <f t="shared" si="0"/>
      </c>
    </row>
    <row r="22" spans="1:5" ht="12">
      <c r="A22" s="784"/>
      <c r="B22" s="785"/>
      <c r="C22" s="786"/>
      <c r="D22" s="785"/>
      <c r="E22" s="787">
        <f t="shared" si="0"/>
      </c>
    </row>
    <row r="23" spans="1:5" ht="12">
      <c r="A23" s="784"/>
      <c r="B23" s="785"/>
      <c r="C23" s="786"/>
      <c r="D23" s="785"/>
      <c r="E23" s="787">
        <f t="shared" si="0"/>
      </c>
    </row>
    <row r="24" spans="1:5" ht="12">
      <c r="A24" s="784"/>
      <c r="B24" s="785"/>
      <c r="C24" s="786"/>
      <c r="D24" s="785"/>
      <c r="E24" s="787">
        <f t="shared" si="0"/>
      </c>
    </row>
    <row r="25" spans="1:5" ht="12">
      <c r="A25" s="784"/>
      <c r="B25" s="785"/>
      <c r="C25" s="786"/>
      <c r="D25" s="785"/>
      <c r="E25" s="787">
        <f t="shared" si="0"/>
      </c>
    </row>
    <row r="26" spans="1:5" ht="12">
      <c r="A26" s="784"/>
      <c r="B26" s="785"/>
      <c r="C26" s="786"/>
      <c r="D26" s="785"/>
      <c r="E26" s="787">
        <f t="shared" si="0"/>
      </c>
    </row>
    <row r="27" spans="1:5" ht="12">
      <c r="A27" s="784"/>
      <c r="B27" s="785"/>
      <c r="C27" s="786"/>
      <c r="D27" s="785"/>
      <c r="E27" s="787">
        <f t="shared" si="0"/>
      </c>
    </row>
    <row r="28" spans="1:5" ht="12">
      <c r="A28" s="784"/>
      <c r="B28" s="785"/>
      <c r="C28" s="786"/>
      <c r="D28" s="785"/>
      <c r="E28" s="787">
        <f t="shared" si="0"/>
      </c>
    </row>
    <row r="29" spans="1:5" ht="12">
      <c r="A29" s="784"/>
      <c r="B29" s="785"/>
      <c r="C29" s="786"/>
      <c r="D29" s="785"/>
      <c r="E29" s="787">
        <f t="shared" si="0"/>
      </c>
    </row>
    <row r="30" spans="1:5" ht="12">
      <c r="A30" s="784"/>
      <c r="B30" s="785"/>
      <c r="C30" s="786"/>
      <c r="D30" s="785"/>
      <c r="E30" s="787">
        <f t="shared" si="0"/>
      </c>
    </row>
    <row r="31" spans="1:5" ht="12">
      <c r="A31" s="784"/>
      <c r="B31" s="785"/>
      <c r="C31" s="786"/>
      <c r="D31" s="785"/>
      <c r="E31" s="787">
        <f t="shared" si="0"/>
      </c>
    </row>
    <row r="32" spans="1:5" ht="12">
      <c r="A32" s="784"/>
      <c r="B32" s="785"/>
      <c r="C32" s="786"/>
      <c r="D32" s="785"/>
      <c r="E32" s="787">
        <f t="shared" si="0"/>
      </c>
    </row>
    <row r="33" spans="1:5" ht="12">
      <c r="A33" s="784"/>
      <c r="B33" s="785"/>
      <c r="C33" s="786"/>
      <c r="D33" s="785"/>
      <c r="E33" s="787">
        <f t="shared" si="0"/>
      </c>
    </row>
    <row r="34" spans="1:5" ht="12">
      <c r="A34" s="784"/>
      <c r="B34" s="785"/>
      <c r="C34" s="786"/>
      <c r="D34" s="785"/>
      <c r="E34" s="787">
        <f t="shared" si="0"/>
      </c>
    </row>
    <row r="35" spans="1:5" ht="12">
      <c r="A35" s="784"/>
      <c r="B35" s="785"/>
      <c r="C35" s="786"/>
      <c r="D35" s="785"/>
      <c r="E35" s="787">
        <f t="shared" si="0"/>
      </c>
    </row>
    <row r="36" spans="1:5" ht="12">
      <c r="A36" s="784"/>
      <c r="B36" s="785"/>
      <c r="C36" s="786"/>
      <c r="D36" s="785"/>
      <c r="E36" s="787">
        <f t="shared" si="0"/>
      </c>
    </row>
    <row r="37" spans="1:5" ht="12">
      <c r="A37" s="784"/>
      <c r="B37" s="785"/>
      <c r="C37" s="786"/>
      <c r="D37" s="785"/>
      <c r="E37" s="787">
        <f t="shared" si="0"/>
      </c>
    </row>
    <row r="38" spans="1:5" ht="12">
      <c r="A38" s="784"/>
      <c r="B38" s="785"/>
      <c r="C38" s="786"/>
      <c r="D38" s="785"/>
      <c r="E38" s="787">
        <f t="shared" si="0"/>
      </c>
    </row>
    <row r="39" spans="1:5" ht="12">
      <c r="A39" s="784"/>
      <c r="B39" s="785"/>
      <c r="C39" s="786"/>
      <c r="D39" s="785"/>
      <c r="E39" s="787">
        <f t="shared" si="0"/>
      </c>
    </row>
    <row r="40" spans="1:5" ht="12">
      <c r="A40" s="784"/>
      <c r="B40" s="785"/>
      <c r="C40" s="786"/>
      <c r="D40" s="785"/>
      <c r="E40" s="787">
        <f t="shared" si="0"/>
      </c>
    </row>
    <row r="41" spans="1:5" ht="12">
      <c r="A41" s="784"/>
      <c r="B41" s="785"/>
      <c r="C41" s="786"/>
      <c r="D41" s="785"/>
      <c r="E41" s="787">
        <f t="shared" si="0"/>
      </c>
    </row>
    <row r="42" spans="1:5" ht="12">
      <c r="A42" s="784"/>
      <c r="B42" s="785"/>
      <c r="C42" s="786"/>
      <c r="D42" s="785"/>
      <c r="E42" s="787">
        <f t="shared" si="0"/>
      </c>
    </row>
    <row r="43" spans="1:5" ht="12">
      <c r="A43" s="784"/>
      <c r="B43" s="785"/>
      <c r="C43" s="786"/>
      <c r="D43" s="785"/>
      <c r="E43" s="787">
        <f t="shared" si="0"/>
      </c>
    </row>
    <row r="44" spans="1:5" ht="12">
      <c r="A44" s="784"/>
      <c r="B44" s="785"/>
      <c r="C44" s="786"/>
      <c r="D44" s="785"/>
      <c r="E44" s="787">
        <f t="shared" si="0"/>
      </c>
    </row>
    <row r="45" spans="1:5" ht="12">
      <c r="A45" s="784"/>
      <c r="B45" s="785"/>
      <c r="C45" s="786"/>
      <c r="D45" s="785"/>
      <c r="E45" s="787">
        <f t="shared" si="0"/>
      </c>
    </row>
    <row r="46" spans="1:5" ht="12">
      <c r="A46" s="784"/>
      <c r="B46" s="785"/>
      <c r="C46" s="786"/>
      <c r="D46" s="785"/>
      <c r="E46" s="787">
        <f t="shared" si="0"/>
      </c>
    </row>
    <row r="47" spans="1:5" ht="12">
      <c r="A47" s="784"/>
      <c r="B47" s="785"/>
      <c r="C47" s="786"/>
      <c r="D47" s="785"/>
      <c r="E47" s="787">
        <f t="shared" si="0"/>
      </c>
    </row>
    <row r="48" spans="1:5" ht="12">
      <c r="A48" s="784"/>
      <c r="B48" s="785"/>
      <c r="C48" s="786"/>
      <c r="D48" s="785"/>
      <c r="E48" s="787">
        <f t="shared" si="0"/>
      </c>
    </row>
    <row r="49" spans="1:5" ht="12">
      <c r="A49" s="784"/>
      <c r="B49" s="785"/>
      <c r="C49" s="786"/>
      <c r="D49" s="785"/>
      <c r="E49" s="787">
        <f t="shared" si="0"/>
      </c>
    </row>
    <row r="50" spans="1:5" ht="12">
      <c r="A50" s="784"/>
      <c r="B50" s="785"/>
      <c r="C50" s="786"/>
      <c r="D50" s="785"/>
      <c r="E50" s="787">
        <f t="shared" si="0"/>
      </c>
    </row>
    <row r="51" spans="1:5" ht="12">
      <c r="A51" s="784"/>
      <c r="B51" s="785"/>
      <c r="C51" s="786"/>
      <c r="D51" s="785"/>
      <c r="E51" s="787">
        <f t="shared" si="0"/>
      </c>
    </row>
    <row r="52" spans="1:5" ht="12">
      <c r="A52" s="784"/>
      <c r="B52" s="785"/>
      <c r="C52" s="786"/>
      <c r="D52" s="785"/>
      <c r="E52" s="787">
        <f t="shared" si="0"/>
      </c>
    </row>
    <row r="53" spans="1:5" ht="12">
      <c r="A53" s="784"/>
      <c r="B53" s="785"/>
      <c r="C53" s="786"/>
      <c r="D53" s="785"/>
      <c r="E53" s="787">
        <f t="shared" si="0"/>
      </c>
    </row>
    <row r="54" spans="1:5" ht="12">
      <c r="A54" s="784"/>
      <c r="B54" s="785"/>
      <c r="C54" s="786"/>
      <c r="D54" s="785"/>
      <c r="E54" s="787">
        <f t="shared" si="0"/>
      </c>
    </row>
    <row r="55" spans="1:5" ht="12">
      <c r="A55" s="784"/>
      <c r="B55" s="785"/>
      <c r="C55" s="786"/>
      <c r="D55" s="785"/>
      <c r="E55" s="787">
        <f t="shared" si="0"/>
      </c>
    </row>
    <row r="56" spans="1:5" ht="12">
      <c r="A56" s="784"/>
      <c r="B56" s="785"/>
      <c r="C56" s="786"/>
      <c r="D56" s="785"/>
      <c r="E56" s="787">
        <f t="shared" si="0"/>
      </c>
    </row>
    <row r="57" spans="1:5" ht="12">
      <c r="A57" s="784"/>
      <c r="B57" s="785"/>
      <c r="C57" s="786"/>
      <c r="D57" s="785"/>
      <c r="E57" s="787">
        <f t="shared" si="0"/>
      </c>
    </row>
    <row r="58" spans="1:5" ht="12">
      <c r="A58" s="784"/>
      <c r="B58" s="785"/>
      <c r="C58" s="786"/>
      <c r="D58" s="785"/>
      <c r="E58" s="787">
        <f t="shared" si="0"/>
      </c>
    </row>
    <row r="59" spans="1:5" ht="12">
      <c r="A59" s="784"/>
      <c r="B59" s="785"/>
      <c r="C59" s="786"/>
      <c r="D59" s="785"/>
      <c r="E59" s="787">
        <f t="shared" si="0"/>
      </c>
    </row>
    <row r="60" spans="1:5" ht="12">
      <c r="A60" s="784"/>
      <c r="B60" s="785"/>
      <c r="C60" s="786"/>
      <c r="D60" s="785"/>
      <c r="E60" s="787">
        <f t="shared" si="0"/>
      </c>
    </row>
    <row r="61" spans="1:5" ht="12">
      <c r="A61" s="784"/>
      <c r="B61" s="785"/>
      <c r="C61" s="786"/>
      <c r="D61" s="785"/>
      <c r="E61" s="787">
        <f t="shared" si="0"/>
      </c>
    </row>
    <row r="62" spans="1:5" ht="12">
      <c r="A62" s="784"/>
      <c r="B62" s="785"/>
      <c r="C62" s="786"/>
      <c r="D62" s="785"/>
      <c r="E62" s="787">
        <f t="shared" si="0"/>
      </c>
    </row>
    <row r="63" spans="1:5" ht="12">
      <c r="A63" s="784"/>
      <c r="B63" s="785"/>
      <c r="C63" s="786"/>
      <c r="D63" s="785"/>
      <c r="E63" s="787">
        <f t="shared" si="0"/>
      </c>
    </row>
    <row r="64" spans="1:5" ht="12">
      <c r="A64" s="784"/>
      <c r="B64" s="785"/>
      <c r="C64" s="786"/>
      <c r="D64" s="785"/>
      <c r="E64" s="787">
        <f t="shared" si="0"/>
      </c>
    </row>
    <row r="65" spans="1:5" ht="12">
      <c r="A65" s="784"/>
      <c r="B65" s="785"/>
      <c r="C65" s="786"/>
      <c r="D65" s="785"/>
      <c r="E65" s="787">
        <f t="shared" si="0"/>
      </c>
    </row>
    <row r="66" spans="1:5" ht="12">
      <c r="A66" s="784"/>
      <c r="B66" s="785"/>
      <c r="C66" s="786"/>
      <c r="D66" s="785"/>
      <c r="E66" s="787">
        <f t="shared" si="0"/>
      </c>
    </row>
    <row r="67" spans="1:5" ht="12">
      <c r="A67" s="784"/>
      <c r="B67" s="785"/>
      <c r="C67" s="786"/>
      <c r="D67" s="785"/>
      <c r="E67" s="787">
        <f aca="true" t="shared" si="1" ref="E67:E130">IF(B67&lt;&gt;0,IF(ABS(B67-D67)&gt;0.1,"KO","OK"),"")</f>
      </c>
    </row>
    <row r="68" spans="1:5" ht="12">
      <c r="A68" s="784"/>
      <c r="B68" s="785"/>
      <c r="C68" s="786"/>
      <c r="D68" s="785"/>
      <c r="E68" s="787">
        <f t="shared" si="1"/>
      </c>
    </row>
    <row r="69" spans="1:5" ht="12">
      <c r="A69" s="784"/>
      <c r="B69" s="785"/>
      <c r="C69" s="786"/>
      <c r="D69" s="785"/>
      <c r="E69" s="787">
        <f t="shared" si="1"/>
      </c>
    </row>
    <row r="70" spans="1:5" ht="12">
      <c r="A70" s="784"/>
      <c r="B70" s="785"/>
      <c r="C70" s="786"/>
      <c r="D70" s="785"/>
      <c r="E70" s="787">
        <f t="shared" si="1"/>
      </c>
    </row>
    <row r="71" spans="1:5" ht="12">
      <c r="A71" s="784"/>
      <c r="B71" s="785"/>
      <c r="C71" s="786"/>
      <c r="D71" s="785"/>
      <c r="E71" s="787">
        <f t="shared" si="1"/>
      </c>
    </row>
    <row r="72" spans="1:5" ht="12">
      <c r="A72" s="784"/>
      <c r="B72" s="785"/>
      <c r="C72" s="786"/>
      <c r="D72" s="785"/>
      <c r="E72" s="787">
        <f t="shared" si="1"/>
      </c>
    </row>
    <row r="73" spans="1:5" ht="12">
      <c r="A73" s="784"/>
      <c r="B73" s="785"/>
      <c r="C73" s="786"/>
      <c r="D73" s="785"/>
      <c r="E73" s="787">
        <f t="shared" si="1"/>
      </c>
    </row>
    <row r="74" spans="1:5" ht="12">
      <c r="A74" s="784"/>
      <c r="B74" s="785"/>
      <c r="C74" s="786"/>
      <c r="D74" s="785"/>
      <c r="E74" s="787">
        <f t="shared" si="1"/>
      </c>
    </row>
    <row r="75" spans="1:5" ht="12">
      <c r="A75" s="784"/>
      <c r="B75" s="785"/>
      <c r="C75" s="786"/>
      <c r="D75" s="785"/>
      <c r="E75" s="787">
        <f t="shared" si="1"/>
      </c>
    </row>
    <row r="76" spans="1:5" ht="12">
      <c r="A76" s="784"/>
      <c r="B76" s="785"/>
      <c r="C76" s="786"/>
      <c r="D76" s="785"/>
      <c r="E76" s="787">
        <f t="shared" si="1"/>
      </c>
    </row>
    <row r="77" spans="1:5" ht="12">
      <c r="A77" s="784"/>
      <c r="B77" s="785"/>
      <c r="C77" s="786"/>
      <c r="D77" s="785"/>
      <c r="E77" s="787">
        <f t="shared" si="1"/>
      </c>
    </row>
    <row r="78" spans="1:5" ht="12">
      <c r="A78" s="784"/>
      <c r="B78" s="785"/>
      <c r="C78" s="786"/>
      <c r="D78" s="785"/>
      <c r="E78" s="787">
        <f t="shared" si="1"/>
      </c>
    </row>
    <row r="79" spans="1:5" ht="12">
      <c r="A79" s="784"/>
      <c r="B79" s="785"/>
      <c r="C79" s="786"/>
      <c r="D79" s="785"/>
      <c r="E79" s="787">
        <f t="shared" si="1"/>
      </c>
    </row>
    <row r="80" spans="1:5" ht="12">
      <c r="A80" s="784"/>
      <c r="B80" s="785"/>
      <c r="C80" s="786"/>
      <c r="D80" s="785"/>
      <c r="E80" s="787">
        <f t="shared" si="1"/>
      </c>
    </row>
    <row r="81" spans="1:5" ht="12">
      <c r="A81" s="784"/>
      <c r="B81" s="785"/>
      <c r="C81" s="786"/>
      <c r="D81" s="785"/>
      <c r="E81" s="787">
        <f t="shared" si="1"/>
      </c>
    </row>
    <row r="82" spans="1:5" ht="12">
      <c r="A82" s="784"/>
      <c r="B82" s="785"/>
      <c r="C82" s="786"/>
      <c r="D82" s="785"/>
      <c r="E82" s="787">
        <f t="shared" si="1"/>
      </c>
    </row>
    <row r="83" spans="1:5" ht="12">
      <c r="A83" s="784"/>
      <c r="B83" s="785"/>
      <c r="C83" s="786"/>
      <c r="D83" s="785"/>
      <c r="E83" s="787">
        <f t="shared" si="1"/>
      </c>
    </row>
    <row r="84" spans="1:5" ht="12">
      <c r="A84" s="784"/>
      <c r="B84" s="785"/>
      <c r="C84" s="786"/>
      <c r="D84" s="785"/>
      <c r="E84" s="787">
        <f t="shared" si="1"/>
      </c>
    </row>
    <row r="85" spans="1:5" ht="12">
      <c r="A85" s="784"/>
      <c r="B85" s="785"/>
      <c r="C85" s="786"/>
      <c r="D85" s="785"/>
      <c r="E85" s="787">
        <f t="shared" si="1"/>
      </c>
    </row>
    <row r="86" spans="1:5" ht="12">
      <c r="A86" s="784"/>
      <c r="B86" s="785"/>
      <c r="C86" s="786"/>
      <c r="D86" s="785"/>
      <c r="E86" s="787">
        <f t="shared" si="1"/>
      </c>
    </row>
    <row r="87" spans="1:5" ht="12">
      <c r="A87" s="784"/>
      <c r="B87" s="785"/>
      <c r="C87" s="786"/>
      <c r="D87" s="785"/>
      <c r="E87" s="787">
        <f t="shared" si="1"/>
      </c>
    </row>
    <row r="88" spans="1:5" ht="12">
      <c r="A88" s="784"/>
      <c r="B88" s="785"/>
      <c r="C88" s="786"/>
      <c r="D88" s="785"/>
      <c r="E88" s="787">
        <f t="shared" si="1"/>
      </c>
    </row>
    <row r="89" spans="1:5" ht="12">
      <c r="A89" s="784"/>
      <c r="B89" s="785"/>
      <c r="C89" s="786"/>
      <c r="D89" s="785"/>
      <c r="E89" s="787">
        <f t="shared" si="1"/>
      </c>
    </row>
    <row r="90" spans="1:5" ht="12">
      <c r="A90" s="784"/>
      <c r="B90" s="785"/>
      <c r="C90" s="786"/>
      <c r="D90" s="785"/>
      <c r="E90" s="787">
        <f t="shared" si="1"/>
      </c>
    </row>
    <row r="91" spans="1:5" ht="12">
      <c r="A91" s="784"/>
      <c r="B91" s="785"/>
      <c r="C91" s="786"/>
      <c r="D91" s="785"/>
      <c r="E91" s="787">
        <f t="shared" si="1"/>
      </c>
    </row>
    <row r="92" spans="1:5" ht="12">
      <c r="A92" s="784"/>
      <c r="B92" s="785"/>
      <c r="C92" s="786"/>
      <c r="D92" s="785"/>
      <c r="E92" s="787">
        <f t="shared" si="1"/>
      </c>
    </row>
    <row r="93" spans="1:5" ht="12">
      <c r="A93" s="784"/>
      <c r="B93" s="785"/>
      <c r="C93" s="786"/>
      <c r="D93" s="785"/>
      <c r="E93" s="787">
        <f t="shared" si="1"/>
      </c>
    </row>
    <row r="94" spans="1:5" ht="12">
      <c r="A94" s="784"/>
      <c r="B94" s="785"/>
      <c r="C94" s="786"/>
      <c r="D94" s="785"/>
      <c r="E94" s="787">
        <f t="shared" si="1"/>
      </c>
    </row>
    <row r="95" spans="1:5" ht="12">
      <c r="A95" s="784"/>
      <c r="B95" s="785"/>
      <c r="C95" s="786"/>
      <c r="D95" s="785"/>
      <c r="E95" s="787">
        <f t="shared" si="1"/>
      </c>
    </row>
    <row r="96" spans="1:5" ht="12">
      <c r="A96" s="784"/>
      <c r="B96" s="785"/>
      <c r="C96" s="786"/>
      <c r="D96" s="785"/>
      <c r="E96" s="787">
        <f t="shared" si="1"/>
      </c>
    </row>
    <row r="97" spans="1:5" ht="12">
      <c r="A97" s="784"/>
      <c r="B97" s="785"/>
      <c r="C97" s="786"/>
      <c r="D97" s="785"/>
      <c r="E97" s="787">
        <f t="shared" si="1"/>
      </c>
    </row>
    <row r="98" spans="1:5" ht="12">
      <c r="A98" s="784"/>
      <c r="B98" s="785"/>
      <c r="C98" s="786"/>
      <c r="D98" s="785"/>
      <c r="E98" s="787">
        <f t="shared" si="1"/>
      </c>
    </row>
    <row r="99" spans="1:5" ht="12">
      <c r="A99" s="784"/>
      <c r="B99" s="785"/>
      <c r="C99" s="786"/>
      <c r="D99" s="785"/>
      <c r="E99" s="787">
        <f t="shared" si="1"/>
      </c>
    </row>
    <row r="100" spans="1:5" ht="12">
      <c r="A100" s="784"/>
      <c r="B100" s="785"/>
      <c r="C100" s="786"/>
      <c r="D100" s="785"/>
      <c r="E100" s="787">
        <f t="shared" si="1"/>
      </c>
    </row>
    <row r="101" spans="1:5" ht="12">
      <c r="A101" s="784"/>
      <c r="B101" s="785"/>
      <c r="C101" s="786"/>
      <c r="D101" s="785"/>
      <c r="E101" s="787">
        <f t="shared" si="1"/>
      </c>
    </row>
    <row r="102" spans="1:5" ht="12">
      <c r="A102" s="784"/>
      <c r="B102" s="785"/>
      <c r="C102" s="786"/>
      <c r="D102" s="785"/>
      <c r="E102" s="787">
        <f t="shared" si="1"/>
      </c>
    </row>
    <row r="103" spans="1:5" ht="12">
      <c r="A103" s="784"/>
      <c r="B103" s="785"/>
      <c r="C103" s="786"/>
      <c r="D103" s="785"/>
      <c r="E103" s="787">
        <f t="shared" si="1"/>
      </c>
    </row>
    <row r="104" spans="1:5" ht="12">
      <c r="A104" s="784"/>
      <c r="B104" s="785"/>
      <c r="C104" s="786"/>
      <c r="D104" s="785"/>
      <c r="E104" s="787">
        <f t="shared" si="1"/>
      </c>
    </row>
    <row r="105" spans="1:5" ht="12">
      <c r="A105" s="784"/>
      <c r="B105" s="785"/>
      <c r="C105" s="786"/>
      <c r="D105" s="785"/>
      <c r="E105" s="787">
        <f t="shared" si="1"/>
      </c>
    </row>
    <row r="106" spans="1:5" ht="12">
      <c r="A106" s="784"/>
      <c r="B106" s="785"/>
      <c r="C106" s="786"/>
      <c r="D106" s="785"/>
      <c r="E106" s="787">
        <f t="shared" si="1"/>
      </c>
    </row>
    <row r="107" spans="1:5" ht="12">
      <c r="A107" s="784"/>
      <c r="B107" s="785"/>
      <c r="C107" s="786"/>
      <c r="D107" s="785"/>
      <c r="E107" s="787">
        <f t="shared" si="1"/>
      </c>
    </row>
    <row r="108" spans="1:5" ht="12">
      <c r="A108" s="784"/>
      <c r="B108" s="785"/>
      <c r="C108" s="786"/>
      <c r="D108" s="785"/>
      <c r="E108" s="787">
        <f t="shared" si="1"/>
      </c>
    </row>
    <row r="109" spans="1:5" ht="12">
      <c r="A109" s="784"/>
      <c r="B109" s="785"/>
      <c r="C109" s="786"/>
      <c r="D109" s="785"/>
      <c r="E109" s="787">
        <f t="shared" si="1"/>
      </c>
    </row>
    <row r="110" spans="1:5" ht="12">
      <c r="A110" s="784"/>
      <c r="B110" s="785"/>
      <c r="C110" s="786"/>
      <c r="D110" s="785"/>
      <c r="E110" s="787">
        <f t="shared" si="1"/>
      </c>
    </row>
    <row r="111" spans="1:5" ht="12">
      <c r="A111" s="784"/>
      <c r="B111" s="785"/>
      <c r="C111" s="786"/>
      <c r="D111" s="785"/>
      <c r="E111" s="787">
        <f t="shared" si="1"/>
      </c>
    </row>
    <row r="112" spans="1:5" ht="12">
      <c r="A112" s="784"/>
      <c r="B112" s="785"/>
      <c r="C112" s="786"/>
      <c r="D112" s="785"/>
      <c r="E112" s="787">
        <f t="shared" si="1"/>
      </c>
    </row>
    <row r="113" spans="1:5" ht="12">
      <c r="A113" s="784"/>
      <c r="B113" s="785"/>
      <c r="C113" s="786"/>
      <c r="D113" s="785"/>
      <c r="E113" s="787">
        <f t="shared" si="1"/>
      </c>
    </row>
    <row r="114" spans="1:5" ht="12">
      <c r="A114" s="784"/>
      <c r="B114" s="785"/>
      <c r="C114" s="786"/>
      <c r="D114" s="785"/>
      <c r="E114" s="787">
        <f t="shared" si="1"/>
      </c>
    </row>
    <row r="115" spans="1:5" ht="12">
      <c r="A115" s="784"/>
      <c r="B115" s="785"/>
      <c r="C115" s="786"/>
      <c r="D115" s="785"/>
      <c r="E115" s="787">
        <f t="shared" si="1"/>
      </c>
    </row>
    <row r="116" spans="1:5" ht="12">
      <c r="A116" s="784"/>
      <c r="B116" s="785"/>
      <c r="C116" s="786"/>
      <c r="D116" s="785"/>
      <c r="E116" s="787">
        <f t="shared" si="1"/>
      </c>
    </row>
    <row r="117" spans="1:5" ht="12">
      <c r="A117" s="784"/>
      <c r="B117" s="785"/>
      <c r="C117" s="786"/>
      <c r="D117" s="785"/>
      <c r="E117" s="787">
        <f t="shared" si="1"/>
      </c>
    </row>
    <row r="118" spans="1:5" ht="12">
      <c r="A118" s="784"/>
      <c r="B118" s="785"/>
      <c r="C118" s="786"/>
      <c r="D118" s="785"/>
      <c r="E118" s="787">
        <f t="shared" si="1"/>
      </c>
    </row>
    <row r="119" spans="1:5" ht="12">
      <c r="A119" s="784"/>
      <c r="B119" s="785"/>
      <c r="C119" s="786"/>
      <c r="D119" s="785"/>
      <c r="E119" s="787">
        <f t="shared" si="1"/>
      </c>
    </row>
    <row r="120" spans="1:5" ht="12">
      <c r="A120" s="784"/>
      <c r="B120" s="785"/>
      <c r="C120" s="786"/>
      <c r="D120" s="785"/>
      <c r="E120" s="787">
        <f t="shared" si="1"/>
      </c>
    </row>
    <row r="121" spans="1:5" ht="12">
      <c r="A121" s="784"/>
      <c r="B121" s="785"/>
      <c r="C121" s="786"/>
      <c r="D121" s="785"/>
      <c r="E121" s="787">
        <f t="shared" si="1"/>
      </c>
    </row>
    <row r="122" spans="1:5" ht="12">
      <c r="A122" s="784"/>
      <c r="B122" s="785"/>
      <c r="C122" s="786"/>
      <c r="D122" s="785"/>
      <c r="E122" s="787">
        <f t="shared" si="1"/>
      </c>
    </row>
    <row r="123" spans="1:5" ht="12">
      <c r="A123" s="784"/>
      <c r="B123" s="785"/>
      <c r="C123" s="786"/>
      <c r="D123" s="785"/>
      <c r="E123" s="787">
        <f t="shared" si="1"/>
      </c>
    </row>
    <row r="124" spans="1:5" ht="12">
      <c r="A124" s="784"/>
      <c r="B124" s="785"/>
      <c r="C124" s="786"/>
      <c r="D124" s="785"/>
      <c r="E124" s="787">
        <f t="shared" si="1"/>
      </c>
    </row>
    <row r="125" spans="1:5" ht="12">
      <c r="A125" s="784"/>
      <c r="B125" s="785"/>
      <c r="C125" s="786"/>
      <c r="D125" s="785"/>
      <c r="E125" s="787">
        <f t="shared" si="1"/>
      </c>
    </row>
    <row r="126" spans="1:5" ht="12">
      <c r="A126" s="784"/>
      <c r="B126" s="785"/>
      <c r="C126" s="786"/>
      <c r="D126" s="785"/>
      <c r="E126" s="787">
        <f t="shared" si="1"/>
      </c>
    </row>
    <row r="127" spans="1:5" ht="12">
      <c r="A127" s="784"/>
      <c r="B127" s="785"/>
      <c r="C127" s="786"/>
      <c r="D127" s="785"/>
      <c r="E127" s="787">
        <f t="shared" si="1"/>
      </c>
    </row>
    <row r="128" spans="1:5" ht="12">
      <c r="A128" s="784"/>
      <c r="B128" s="785"/>
      <c r="C128" s="786"/>
      <c r="D128" s="785"/>
      <c r="E128" s="787">
        <f t="shared" si="1"/>
      </c>
    </row>
    <row r="129" spans="1:5" ht="12">
      <c r="A129" s="784"/>
      <c r="B129" s="785"/>
      <c r="C129" s="786"/>
      <c r="D129" s="785"/>
      <c r="E129" s="787">
        <f t="shared" si="1"/>
      </c>
    </row>
    <row r="130" spans="1:5" ht="12">
      <c r="A130" s="784"/>
      <c r="B130" s="785"/>
      <c r="C130" s="786"/>
      <c r="D130" s="785"/>
      <c r="E130" s="787">
        <f t="shared" si="1"/>
      </c>
    </row>
    <row r="131" spans="1:5" ht="12">
      <c r="A131" s="784"/>
      <c r="B131" s="785"/>
      <c r="C131" s="786"/>
      <c r="D131" s="785"/>
      <c r="E131" s="787">
        <f aca="true" t="shared" si="2" ref="E131:E194">IF(B131&lt;&gt;0,IF(ABS(B131-D131)&gt;0.1,"KO","OK"),"")</f>
      </c>
    </row>
    <row r="132" spans="1:5" ht="12">
      <c r="A132" s="784"/>
      <c r="B132" s="785"/>
      <c r="C132" s="786"/>
      <c r="D132" s="785"/>
      <c r="E132" s="787">
        <f t="shared" si="2"/>
      </c>
    </row>
    <row r="133" spans="1:5" ht="12">
      <c r="A133" s="784"/>
      <c r="B133" s="785"/>
      <c r="C133" s="786"/>
      <c r="D133" s="785"/>
      <c r="E133" s="787">
        <f t="shared" si="2"/>
      </c>
    </row>
    <row r="134" spans="1:5" ht="12">
      <c r="A134" s="784"/>
      <c r="B134" s="785"/>
      <c r="C134" s="786"/>
      <c r="D134" s="785"/>
      <c r="E134" s="787">
        <f t="shared" si="2"/>
      </c>
    </row>
    <row r="135" spans="1:5" ht="12">
      <c r="A135" s="784"/>
      <c r="B135" s="785"/>
      <c r="C135" s="786"/>
      <c r="D135" s="785"/>
      <c r="E135" s="787">
        <f t="shared" si="2"/>
      </c>
    </row>
    <row r="136" spans="1:5" ht="12">
      <c r="A136" s="784"/>
      <c r="B136" s="785"/>
      <c r="C136" s="786"/>
      <c r="D136" s="785"/>
      <c r="E136" s="787">
        <f t="shared" si="2"/>
      </c>
    </row>
    <row r="137" spans="1:5" ht="12">
      <c r="A137" s="784"/>
      <c r="B137" s="785"/>
      <c r="C137" s="786"/>
      <c r="D137" s="785"/>
      <c r="E137" s="787">
        <f t="shared" si="2"/>
      </c>
    </row>
    <row r="138" spans="1:5" ht="12">
      <c r="A138" s="784"/>
      <c r="B138" s="785"/>
      <c r="C138" s="786"/>
      <c r="D138" s="785"/>
      <c r="E138" s="787">
        <f t="shared" si="2"/>
      </c>
    </row>
    <row r="139" spans="1:5" ht="12">
      <c r="A139" s="784"/>
      <c r="B139" s="785"/>
      <c r="C139" s="786"/>
      <c r="D139" s="785"/>
      <c r="E139" s="787">
        <f t="shared" si="2"/>
      </c>
    </row>
    <row r="140" spans="1:5" ht="12">
      <c r="A140" s="784"/>
      <c r="B140" s="785"/>
      <c r="C140" s="786"/>
      <c r="D140" s="785"/>
      <c r="E140" s="787">
        <f t="shared" si="2"/>
      </c>
    </row>
    <row r="141" spans="1:5" ht="12">
      <c r="A141" s="784"/>
      <c r="B141" s="785"/>
      <c r="C141" s="786"/>
      <c r="D141" s="785"/>
      <c r="E141" s="787">
        <f t="shared" si="2"/>
      </c>
    </row>
    <row r="142" spans="1:5" ht="12">
      <c r="A142" s="784"/>
      <c r="B142" s="785"/>
      <c r="C142" s="786"/>
      <c r="D142" s="785"/>
      <c r="E142" s="787">
        <f t="shared" si="2"/>
      </c>
    </row>
    <row r="143" spans="1:5" ht="12">
      <c r="A143" s="784"/>
      <c r="B143" s="785"/>
      <c r="C143" s="786"/>
      <c r="D143" s="785"/>
      <c r="E143" s="787">
        <f t="shared" si="2"/>
      </c>
    </row>
    <row r="144" spans="1:5" ht="12">
      <c r="A144" s="784"/>
      <c r="B144" s="785"/>
      <c r="C144" s="786"/>
      <c r="D144" s="785"/>
      <c r="E144" s="787">
        <f t="shared" si="2"/>
      </c>
    </row>
    <row r="145" spans="1:5" ht="12">
      <c r="A145" s="784"/>
      <c r="B145" s="785"/>
      <c r="C145" s="786"/>
      <c r="D145" s="785"/>
      <c r="E145" s="787">
        <f t="shared" si="2"/>
      </c>
    </row>
    <row r="146" spans="1:5" ht="12">
      <c r="A146" s="784"/>
      <c r="B146" s="785"/>
      <c r="C146" s="786"/>
      <c r="D146" s="785"/>
      <c r="E146" s="787">
        <f t="shared" si="2"/>
      </c>
    </row>
    <row r="147" spans="1:5" ht="12">
      <c r="A147" s="784"/>
      <c r="B147" s="785"/>
      <c r="C147" s="786"/>
      <c r="D147" s="785"/>
      <c r="E147" s="787">
        <f t="shared" si="2"/>
      </c>
    </row>
    <row r="148" spans="1:5" ht="12">
      <c r="A148" s="784"/>
      <c r="B148" s="785"/>
      <c r="C148" s="786"/>
      <c r="D148" s="785"/>
      <c r="E148" s="787">
        <f t="shared" si="2"/>
      </c>
    </row>
    <row r="149" spans="1:5" ht="12">
      <c r="A149" s="784"/>
      <c r="B149" s="785"/>
      <c r="C149" s="786"/>
      <c r="D149" s="785"/>
      <c r="E149" s="787">
        <f t="shared" si="2"/>
      </c>
    </row>
    <row r="150" spans="1:5" ht="12">
      <c r="A150" s="784"/>
      <c r="B150" s="785"/>
      <c r="C150" s="786"/>
      <c r="D150" s="785"/>
      <c r="E150" s="787">
        <f t="shared" si="2"/>
      </c>
    </row>
    <row r="151" spans="1:5" ht="12">
      <c r="A151" s="784"/>
      <c r="B151" s="785"/>
      <c r="C151" s="786"/>
      <c r="D151" s="785"/>
      <c r="E151" s="787">
        <f t="shared" si="2"/>
      </c>
    </row>
    <row r="152" spans="1:5" ht="12">
      <c r="A152" s="784"/>
      <c r="B152" s="785"/>
      <c r="C152" s="786"/>
      <c r="D152" s="785"/>
      <c r="E152" s="787">
        <f t="shared" si="2"/>
      </c>
    </row>
    <row r="153" spans="1:5" ht="12">
      <c r="A153" s="784"/>
      <c r="B153" s="785"/>
      <c r="C153" s="786"/>
      <c r="D153" s="785"/>
      <c r="E153" s="787">
        <f t="shared" si="2"/>
      </c>
    </row>
    <row r="154" spans="1:5" ht="12">
      <c r="A154" s="784"/>
      <c r="B154" s="785"/>
      <c r="C154" s="786"/>
      <c r="D154" s="785"/>
      <c r="E154" s="787">
        <f t="shared" si="2"/>
      </c>
    </row>
    <row r="155" spans="1:5" ht="12">
      <c r="A155" s="784"/>
      <c r="B155" s="785"/>
      <c r="C155" s="786"/>
      <c r="D155" s="785"/>
      <c r="E155" s="787">
        <f t="shared" si="2"/>
      </c>
    </row>
    <row r="156" spans="1:5" ht="12">
      <c r="A156" s="784"/>
      <c r="B156" s="785"/>
      <c r="C156" s="786"/>
      <c r="D156" s="785"/>
      <c r="E156" s="787">
        <f t="shared" si="2"/>
      </c>
    </row>
    <row r="157" spans="1:5" ht="12">
      <c r="A157" s="784"/>
      <c r="B157" s="785"/>
      <c r="C157" s="786"/>
      <c r="D157" s="785"/>
      <c r="E157" s="787">
        <f t="shared" si="2"/>
      </c>
    </row>
    <row r="158" spans="1:5" ht="12">
      <c r="A158" s="784"/>
      <c r="B158" s="785"/>
      <c r="C158" s="786"/>
      <c r="D158" s="785"/>
      <c r="E158" s="787">
        <f t="shared" si="2"/>
      </c>
    </row>
    <row r="159" spans="1:5" ht="12">
      <c r="A159" s="784"/>
      <c r="B159" s="785"/>
      <c r="C159" s="786"/>
      <c r="D159" s="785"/>
      <c r="E159" s="787">
        <f t="shared" si="2"/>
      </c>
    </row>
    <row r="160" spans="1:5" ht="12">
      <c r="A160" s="784"/>
      <c r="B160" s="785"/>
      <c r="C160" s="786"/>
      <c r="D160" s="785"/>
      <c r="E160" s="787">
        <f t="shared" si="2"/>
      </c>
    </row>
    <row r="161" spans="1:5" ht="12">
      <c r="A161" s="784"/>
      <c r="B161" s="785"/>
      <c r="C161" s="786"/>
      <c r="D161" s="785"/>
      <c r="E161" s="787">
        <f t="shared" si="2"/>
      </c>
    </row>
    <row r="162" spans="1:5" ht="12">
      <c r="A162" s="784"/>
      <c r="B162" s="785"/>
      <c r="C162" s="786"/>
      <c r="D162" s="785"/>
      <c r="E162" s="787">
        <f t="shared" si="2"/>
      </c>
    </row>
    <row r="163" spans="1:5" ht="12">
      <c r="A163" s="784"/>
      <c r="B163" s="785"/>
      <c r="C163" s="786"/>
      <c r="D163" s="785"/>
      <c r="E163" s="787">
        <f t="shared" si="2"/>
      </c>
    </row>
    <row r="164" spans="1:5" ht="12">
      <c r="A164" s="784"/>
      <c r="B164" s="785"/>
      <c r="C164" s="786"/>
      <c r="D164" s="785"/>
      <c r="E164" s="787">
        <f t="shared" si="2"/>
      </c>
    </row>
    <row r="165" spans="1:5" ht="12">
      <c r="A165" s="784"/>
      <c r="B165" s="785"/>
      <c r="C165" s="786"/>
      <c r="D165" s="785"/>
      <c r="E165" s="787">
        <f t="shared" si="2"/>
      </c>
    </row>
    <row r="166" spans="1:5" ht="12">
      <c r="A166" s="784"/>
      <c r="B166" s="785"/>
      <c r="C166" s="786"/>
      <c r="D166" s="785"/>
      <c r="E166" s="787">
        <f t="shared" si="2"/>
      </c>
    </row>
    <row r="167" spans="1:5" ht="12">
      <c r="A167" s="784"/>
      <c r="B167" s="785"/>
      <c r="C167" s="786"/>
      <c r="D167" s="785"/>
      <c r="E167" s="787">
        <f t="shared" si="2"/>
      </c>
    </row>
    <row r="168" spans="1:5" ht="12">
      <c r="A168" s="784"/>
      <c r="B168" s="785"/>
      <c r="C168" s="786"/>
      <c r="D168" s="785"/>
      <c r="E168" s="787">
        <f t="shared" si="2"/>
      </c>
    </row>
    <row r="169" spans="1:5" ht="12">
      <c r="A169" s="784"/>
      <c r="B169" s="785"/>
      <c r="C169" s="786"/>
      <c r="D169" s="785"/>
      <c r="E169" s="787">
        <f t="shared" si="2"/>
      </c>
    </row>
    <row r="170" spans="1:5" ht="12">
      <c r="A170" s="784"/>
      <c r="B170" s="785"/>
      <c r="C170" s="786"/>
      <c r="D170" s="785"/>
      <c r="E170" s="787">
        <f t="shared" si="2"/>
      </c>
    </row>
    <row r="171" spans="1:5" ht="12">
      <c r="A171" s="784"/>
      <c r="B171" s="785"/>
      <c r="C171" s="786"/>
      <c r="D171" s="785"/>
      <c r="E171" s="787">
        <f t="shared" si="2"/>
      </c>
    </row>
    <row r="172" spans="1:5" ht="12">
      <c r="A172" s="784"/>
      <c r="B172" s="785"/>
      <c r="C172" s="786"/>
      <c r="D172" s="785"/>
      <c r="E172" s="787">
        <f t="shared" si="2"/>
      </c>
    </row>
    <row r="173" spans="1:5" ht="12">
      <c r="A173" s="784"/>
      <c r="B173" s="785"/>
      <c r="C173" s="786"/>
      <c r="D173" s="785"/>
      <c r="E173" s="787">
        <f t="shared" si="2"/>
      </c>
    </row>
    <row r="174" spans="1:5" ht="12">
      <c r="A174" s="784"/>
      <c r="B174" s="785"/>
      <c r="C174" s="786"/>
      <c r="D174" s="785"/>
      <c r="E174" s="787">
        <f t="shared" si="2"/>
      </c>
    </row>
    <row r="175" spans="1:5" ht="12">
      <c r="A175" s="784"/>
      <c r="B175" s="785"/>
      <c r="C175" s="786"/>
      <c r="D175" s="785"/>
      <c r="E175" s="787">
        <f t="shared" si="2"/>
      </c>
    </row>
    <row r="176" spans="1:5" ht="12">
      <c r="A176" s="784"/>
      <c r="B176" s="785"/>
      <c r="C176" s="786"/>
      <c r="D176" s="785"/>
      <c r="E176" s="787">
        <f t="shared" si="2"/>
      </c>
    </row>
    <row r="177" spans="1:5" ht="12">
      <c r="A177" s="784"/>
      <c r="B177" s="785"/>
      <c r="C177" s="786"/>
      <c r="D177" s="785"/>
      <c r="E177" s="787">
        <f t="shared" si="2"/>
      </c>
    </row>
    <row r="178" spans="1:5" ht="12">
      <c r="A178" s="784"/>
      <c r="B178" s="785"/>
      <c r="C178" s="786"/>
      <c r="D178" s="785"/>
      <c r="E178" s="787">
        <f t="shared" si="2"/>
      </c>
    </row>
    <row r="179" spans="1:5" ht="12">
      <c r="A179" s="784"/>
      <c r="B179" s="785"/>
      <c r="C179" s="786"/>
      <c r="D179" s="785"/>
      <c r="E179" s="787">
        <f t="shared" si="2"/>
      </c>
    </row>
    <row r="180" spans="1:5" ht="12">
      <c r="A180" s="784"/>
      <c r="B180" s="785"/>
      <c r="C180" s="786"/>
      <c r="D180" s="785"/>
      <c r="E180" s="787">
        <f t="shared" si="2"/>
      </c>
    </row>
    <row r="181" spans="1:5" ht="12">
      <c r="A181" s="784"/>
      <c r="B181" s="785"/>
      <c r="C181" s="786"/>
      <c r="D181" s="785"/>
      <c r="E181" s="787">
        <f t="shared" si="2"/>
      </c>
    </row>
    <row r="182" spans="1:5" ht="12">
      <c r="A182" s="784"/>
      <c r="B182" s="785"/>
      <c r="C182" s="786"/>
      <c r="D182" s="785"/>
      <c r="E182" s="787">
        <f t="shared" si="2"/>
      </c>
    </row>
    <row r="183" spans="1:5" ht="12">
      <c r="A183" s="784"/>
      <c r="B183" s="785"/>
      <c r="C183" s="786"/>
      <c r="D183" s="785"/>
      <c r="E183" s="787">
        <f t="shared" si="2"/>
      </c>
    </row>
    <row r="184" spans="1:5" ht="12">
      <c r="A184" s="784"/>
      <c r="B184" s="785"/>
      <c r="C184" s="786"/>
      <c r="D184" s="785"/>
      <c r="E184" s="787">
        <f t="shared" si="2"/>
      </c>
    </row>
    <row r="185" spans="1:5" ht="12">
      <c r="A185" s="784"/>
      <c r="B185" s="785"/>
      <c r="C185" s="786"/>
      <c r="D185" s="785"/>
      <c r="E185" s="787">
        <f t="shared" si="2"/>
      </c>
    </row>
    <row r="186" spans="1:5" ht="12">
      <c r="A186" s="784"/>
      <c r="B186" s="785"/>
      <c r="C186" s="786"/>
      <c r="D186" s="785"/>
      <c r="E186" s="787">
        <f t="shared" si="2"/>
      </c>
    </row>
    <row r="187" spans="1:5" ht="12">
      <c r="A187" s="784"/>
      <c r="B187" s="785"/>
      <c r="C187" s="786"/>
      <c r="D187" s="785"/>
      <c r="E187" s="787">
        <f t="shared" si="2"/>
      </c>
    </row>
    <row r="188" spans="1:5" ht="12">
      <c r="A188" s="784"/>
      <c r="B188" s="785"/>
      <c r="C188" s="786"/>
      <c r="D188" s="785"/>
      <c r="E188" s="787">
        <f t="shared" si="2"/>
      </c>
    </row>
    <row r="189" spans="1:5" ht="12">
      <c r="A189" s="784"/>
      <c r="B189" s="785"/>
      <c r="C189" s="786"/>
      <c r="D189" s="785"/>
      <c r="E189" s="787">
        <f t="shared" si="2"/>
      </c>
    </row>
    <row r="190" spans="1:5" ht="12">
      <c r="A190" s="784"/>
      <c r="B190" s="785"/>
      <c r="C190" s="786"/>
      <c r="D190" s="785"/>
      <c r="E190" s="787">
        <f t="shared" si="2"/>
      </c>
    </row>
    <row r="191" spans="1:5" ht="12">
      <c r="A191" s="784"/>
      <c r="B191" s="785"/>
      <c r="C191" s="786"/>
      <c r="D191" s="785"/>
      <c r="E191" s="787">
        <f t="shared" si="2"/>
      </c>
    </row>
    <row r="192" spans="1:5" ht="12">
      <c r="A192" s="784"/>
      <c r="B192" s="785"/>
      <c r="C192" s="786"/>
      <c r="D192" s="785"/>
      <c r="E192" s="787">
        <f t="shared" si="2"/>
      </c>
    </row>
    <row r="193" spans="1:5" ht="12">
      <c r="A193" s="784"/>
      <c r="B193" s="785"/>
      <c r="C193" s="786"/>
      <c r="D193" s="785"/>
      <c r="E193" s="787">
        <f t="shared" si="2"/>
      </c>
    </row>
    <row r="194" spans="1:5" ht="12">
      <c r="A194" s="784"/>
      <c r="B194" s="785"/>
      <c r="C194" s="786"/>
      <c r="D194" s="785"/>
      <c r="E194" s="787">
        <f t="shared" si="2"/>
      </c>
    </row>
    <row r="195" spans="1:5" ht="12">
      <c r="A195" s="784"/>
      <c r="B195" s="785"/>
      <c r="C195" s="786"/>
      <c r="D195" s="785"/>
      <c r="E195" s="787">
        <f aca="true" t="shared" si="3" ref="E195:E258">IF(B195&lt;&gt;0,IF(ABS(B195-D195)&gt;0.1,"KO","OK"),"")</f>
      </c>
    </row>
    <row r="196" spans="1:5" ht="12">
      <c r="A196" s="784"/>
      <c r="B196" s="785"/>
      <c r="C196" s="786"/>
      <c r="D196" s="785"/>
      <c r="E196" s="787">
        <f t="shared" si="3"/>
      </c>
    </row>
    <row r="197" spans="1:5" ht="12">
      <c r="A197" s="784"/>
      <c r="B197" s="785"/>
      <c r="C197" s="786"/>
      <c r="D197" s="785"/>
      <c r="E197" s="787">
        <f t="shared" si="3"/>
      </c>
    </row>
    <row r="198" spans="1:5" ht="12">
      <c r="A198" s="784"/>
      <c r="B198" s="785"/>
      <c r="C198" s="786"/>
      <c r="D198" s="785"/>
      <c r="E198" s="787">
        <f t="shared" si="3"/>
      </c>
    </row>
    <row r="199" spans="1:5" ht="12">
      <c r="A199" s="784"/>
      <c r="B199" s="785"/>
      <c r="C199" s="786"/>
      <c r="D199" s="785"/>
      <c r="E199" s="787">
        <f t="shared" si="3"/>
      </c>
    </row>
    <row r="200" spans="1:5" ht="12">
      <c r="A200" s="784"/>
      <c r="B200" s="785"/>
      <c r="C200" s="786"/>
      <c r="D200" s="785"/>
      <c r="E200" s="787">
        <f t="shared" si="3"/>
      </c>
    </row>
    <row r="201" spans="1:5" ht="12">
      <c r="A201" s="784"/>
      <c r="B201" s="785"/>
      <c r="C201" s="786"/>
      <c r="D201" s="785"/>
      <c r="E201" s="787">
        <f t="shared" si="3"/>
      </c>
    </row>
    <row r="202" spans="1:5" ht="12">
      <c r="A202" s="784"/>
      <c r="B202" s="785"/>
      <c r="C202" s="786"/>
      <c r="D202" s="785"/>
      <c r="E202" s="787">
        <f t="shared" si="3"/>
      </c>
    </row>
    <row r="203" spans="1:5" ht="12">
      <c r="A203" s="784"/>
      <c r="B203" s="785"/>
      <c r="C203" s="786"/>
      <c r="D203" s="785"/>
      <c r="E203" s="787">
        <f t="shared" si="3"/>
      </c>
    </row>
    <row r="204" spans="1:5" ht="12">
      <c r="A204" s="784"/>
      <c r="B204" s="785"/>
      <c r="C204" s="786"/>
      <c r="D204" s="785"/>
      <c r="E204" s="787">
        <f t="shared" si="3"/>
      </c>
    </row>
    <row r="205" spans="1:5" ht="12">
      <c r="A205" s="784"/>
      <c r="B205" s="785"/>
      <c r="C205" s="786"/>
      <c r="D205" s="785"/>
      <c r="E205" s="787">
        <f t="shared" si="3"/>
      </c>
    </row>
    <row r="206" spans="1:5" ht="12">
      <c r="A206" s="784"/>
      <c r="B206" s="785"/>
      <c r="C206" s="786"/>
      <c r="D206" s="785"/>
      <c r="E206" s="787">
        <f t="shared" si="3"/>
      </c>
    </row>
    <row r="207" spans="1:5" ht="12">
      <c r="A207" s="784"/>
      <c r="B207" s="785"/>
      <c r="C207" s="786"/>
      <c r="D207" s="785"/>
      <c r="E207" s="787">
        <f t="shared" si="3"/>
      </c>
    </row>
    <row r="208" spans="1:5" ht="12">
      <c r="A208" s="784"/>
      <c r="B208" s="785"/>
      <c r="C208" s="786"/>
      <c r="D208" s="785"/>
      <c r="E208" s="787">
        <f t="shared" si="3"/>
      </c>
    </row>
    <row r="209" spans="1:5" ht="12">
      <c r="A209" s="784"/>
      <c r="B209" s="785"/>
      <c r="C209" s="786"/>
      <c r="D209" s="785"/>
      <c r="E209" s="787">
        <f t="shared" si="3"/>
      </c>
    </row>
    <row r="210" spans="1:5" ht="12">
      <c r="A210" s="784"/>
      <c r="B210" s="785"/>
      <c r="C210" s="786"/>
      <c r="D210" s="785"/>
      <c r="E210" s="787">
        <f t="shared" si="3"/>
      </c>
    </row>
    <row r="211" spans="1:5" ht="12">
      <c r="A211" s="784"/>
      <c r="B211" s="785"/>
      <c r="C211" s="786"/>
      <c r="D211" s="785"/>
      <c r="E211" s="787">
        <f t="shared" si="3"/>
      </c>
    </row>
    <row r="212" spans="1:5" ht="12">
      <c r="A212" s="784"/>
      <c r="B212" s="785"/>
      <c r="C212" s="786"/>
      <c r="D212" s="785"/>
      <c r="E212" s="787">
        <f t="shared" si="3"/>
      </c>
    </row>
    <row r="213" spans="1:5" ht="12">
      <c r="A213" s="784"/>
      <c r="B213" s="785"/>
      <c r="C213" s="786"/>
      <c r="D213" s="785"/>
      <c r="E213" s="787">
        <f t="shared" si="3"/>
      </c>
    </row>
    <row r="214" spans="1:5" ht="12">
      <c r="A214" s="784"/>
      <c r="B214" s="785"/>
      <c r="C214" s="786"/>
      <c r="D214" s="785"/>
      <c r="E214" s="787">
        <f t="shared" si="3"/>
      </c>
    </row>
    <row r="215" spans="1:5" ht="12">
      <c r="A215" s="784"/>
      <c r="B215" s="785"/>
      <c r="C215" s="786"/>
      <c r="D215" s="785"/>
      <c r="E215" s="787">
        <f t="shared" si="3"/>
      </c>
    </row>
    <row r="216" spans="1:5" ht="12">
      <c r="A216" s="784"/>
      <c r="B216" s="785"/>
      <c r="C216" s="786"/>
      <c r="D216" s="785"/>
      <c r="E216" s="787">
        <f t="shared" si="3"/>
      </c>
    </row>
    <row r="217" spans="1:5" ht="12">
      <c r="A217" s="784"/>
      <c r="B217" s="785"/>
      <c r="C217" s="786"/>
      <c r="D217" s="785"/>
      <c r="E217" s="787">
        <f t="shared" si="3"/>
      </c>
    </row>
    <row r="218" spans="1:5" ht="12">
      <c r="A218" s="784"/>
      <c r="B218" s="785"/>
      <c r="C218" s="786"/>
      <c r="D218" s="785"/>
      <c r="E218" s="787">
        <f t="shared" si="3"/>
      </c>
    </row>
    <row r="219" spans="1:5" ht="12">
      <c r="A219" s="784"/>
      <c r="B219" s="785"/>
      <c r="C219" s="786"/>
      <c r="D219" s="785"/>
      <c r="E219" s="787">
        <f t="shared" si="3"/>
      </c>
    </row>
    <row r="220" spans="1:5" ht="12">
      <c r="A220" s="784"/>
      <c r="B220" s="785"/>
      <c r="C220" s="786"/>
      <c r="D220" s="785"/>
      <c r="E220" s="787">
        <f t="shared" si="3"/>
      </c>
    </row>
    <row r="221" spans="1:5" ht="12">
      <c r="A221" s="784"/>
      <c r="B221" s="785"/>
      <c r="C221" s="786"/>
      <c r="D221" s="785"/>
      <c r="E221" s="787">
        <f t="shared" si="3"/>
      </c>
    </row>
    <row r="222" spans="1:5" ht="12">
      <c r="A222" s="784"/>
      <c r="B222" s="785"/>
      <c r="C222" s="786"/>
      <c r="D222" s="785"/>
      <c r="E222" s="787">
        <f t="shared" si="3"/>
      </c>
    </row>
    <row r="223" spans="1:5" ht="12">
      <c r="A223" s="784"/>
      <c r="B223" s="785"/>
      <c r="C223" s="786"/>
      <c r="D223" s="785"/>
      <c r="E223" s="787">
        <f t="shared" si="3"/>
      </c>
    </row>
    <row r="224" spans="1:5" ht="12">
      <c r="A224" s="784"/>
      <c r="B224" s="785"/>
      <c r="C224" s="786"/>
      <c r="D224" s="785"/>
      <c r="E224" s="787">
        <f t="shared" si="3"/>
      </c>
    </row>
    <row r="225" spans="1:5" ht="12">
      <c r="A225" s="784"/>
      <c r="B225" s="785"/>
      <c r="C225" s="786"/>
      <c r="D225" s="785"/>
      <c r="E225" s="787">
        <f t="shared" si="3"/>
      </c>
    </row>
    <row r="226" spans="1:5" ht="12">
      <c r="A226" s="784"/>
      <c r="B226" s="785"/>
      <c r="C226" s="786"/>
      <c r="D226" s="785"/>
      <c r="E226" s="787">
        <f t="shared" si="3"/>
      </c>
    </row>
    <row r="227" spans="1:5" ht="12">
      <c r="A227" s="784"/>
      <c r="B227" s="785"/>
      <c r="C227" s="786"/>
      <c r="D227" s="785"/>
      <c r="E227" s="787">
        <f t="shared" si="3"/>
      </c>
    </row>
    <row r="228" spans="1:5" ht="12">
      <c r="A228" s="784"/>
      <c r="B228" s="785"/>
      <c r="C228" s="786"/>
      <c r="D228" s="785"/>
      <c r="E228" s="787">
        <f t="shared" si="3"/>
      </c>
    </row>
    <row r="229" spans="1:5" ht="12">
      <c r="A229" s="784"/>
      <c r="B229" s="785"/>
      <c r="C229" s="786"/>
      <c r="D229" s="785"/>
      <c r="E229" s="787">
        <f t="shared" si="3"/>
      </c>
    </row>
    <row r="230" spans="1:5" ht="12">
      <c r="A230" s="784"/>
      <c r="B230" s="785"/>
      <c r="C230" s="786"/>
      <c r="D230" s="785"/>
      <c r="E230" s="787">
        <f t="shared" si="3"/>
      </c>
    </row>
    <row r="231" spans="1:5" ht="12">
      <c r="A231" s="784"/>
      <c r="B231" s="785"/>
      <c r="C231" s="786"/>
      <c r="D231" s="785"/>
      <c r="E231" s="787">
        <f t="shared" si="3"/>
      </c>
    </row>
    <row r="232" spans="1:5" ht="12">
      <c r="A232" s="784"/>
      <c r="B232" s="785"/>
      <c r="C232" s="786"/>
      <c r="D232" s="785"/>
      <c r="E232" s="787">
        <f t="shared" si="3"/>
      </c>
    </row>
    <row r="233" spans="1:5" ht="12">
      <c r="A233" s="784"/>
      <c r="B233" s="785"/>
      <c r="C233" s="786"/>
      <c r="D233" s="785"/>
      <c r="E233" s="787">
        <f t="shared" si="3"/>
      </c>
    </row>
    <row r="234" spans="1:5" ht="12">
      <c r="A234" s="784"/>
      <c r="B234" s="785"/>
      <c r="C234" s="786"/>
      <c r="D234" s="785"/>
      <c r="E234" s="787">
        <f t="shared" si="3"/>
      </c>
    </row>
    <row r="235" spans="1:5" ht="12">
      <c r="A235" s="784"/>
      <c r="B235" s="785"/>
      <c r="C235" s="786"/>
      <c r="D235" s="785"/>
      <c r="E235" s="787">
        <f t="shared" si="3"/>
      </c>
    </row>
    <row r="236" spans="1:5" ht="12">
      <c r="A236" s="784"/>
      <c r="B236" s="785"/>
      <c r="C236" s="786"/>
      <c r="D236" s="785"/>
      <c r="E236" s="787">
        <f t="shared" si="3"/>
      </c>
    </row>
    <row r="237" spans="1:5" ht="12">
      <c r="A237" s="784"/>
      <c r="B237" s="785"/>
      <c r="C237" s="786"/>
      <c r="D237" s="785"/>
      <c r="E237" s="787">
        <f t="shared" si="3"/>
      </c>
    </row>
    <row r="238" spans="1:5" ht="12">
      <c r="A238" s="784"/>
      <c r="B238" s="785"/>
      <c r="C238" s="786"/>
      <c r="D238" s="785"/>
      <c r="E238" s="787">
        <f t="shared" si="3"/>
      </c>
    </row>
    <row r="239" spans="1:5" ht="12">
      <c r="A239" s="784"/>
      <c r="B239" s="785"/>
      <c r="C239" s="786"/>
      <c r="D239" s="785"/>
      <c r="E239" s="787">
        <f t="shared" si="3"/>
      </c>
    </row>
    <row r="240" spans="1:5" ht="12">
      <c r="A240" s="784"/>
      <c r="B240" s="785"/>
      <c r="C240" s="786"/>
      <c r="D240" s="785"/>
      <c r="E240" s="787">
        <f t="shared" si="3"/>
      </c>
    </row>
    <row r="241" spans="1:5" ht="12">
      <c r="A241" s="784"/>
      <c r="B241" s="785"/>
      <c r="C241" s="786"/>
      <c r="D241" s="785"/>
      <c r="E241" s="787">
        <f t="shared" si="3"/>
      </c>
    </row>
    <row r="242" spans="1:5" ht="12">
      <c r="A242" s="784"/>
      <c r="B242" s="785"/>
      <c r="C242" s="786"/>
      <c r="D242" s="785"/>
      <c r="E242" s="787">
        <f t="shared" si="3"/>
      </c>
    </row>
    <row r="243" spans="1:5" ht="12">
      <c r="A243" s="784"/>
      <c r="B243" s="785"/>
      <c r="C243" s="786"/>
      <c r="D243" s="785"/>
      <c r="E243" s="787">
        <f t="shared" si="3"/>
      </c>
    </row>
    <row r="244" spans="1:5" ht="12">
      <c r="A244" s="784"/>
      <c r="B244" s="785"/>
      <c r="C244" s="786"/>
      <c r="D244" s="785"/>
      <c r="E244" s="787">
        <f t="shared" si="3"/>
      </c>
    </row>
    <row r="245" spans="1:5" ht="12">
      <c r="A245" s="784"/>
      <c r="B245" s="785"/>
      <c r="C245" s="786"/>
      <c r="D245" s="785"/>
      <c r="E245" s="787">
        <f t="shared" si="3"/>
      </c>
    </row>
    <row r="246" spans="1:5" ht="12">
      <c r="A246" s="784"/>
      <c r="B246" s="785"/>
      <c r="C246" s="786"/>
      <c r="D246" s="785"/>
      <c r="E246" s="787">
        <f t="shared" si="3"/>
      </c>
    </row>
    <row r="247" spans="1:5" ht="12">
      <c r="A247" s="784"/>
      <c r="B247" s="785"/>
      <c r="C247" s="786"/>
      <c r="D247" s="785"/>
      <c r="E247" s="787">
        <f t="shared" si="3"/>
      </c>
    </row>
    <row r="248" spans="1:5" ht="12">
      <c r="A248" s="784"/>
      <c r="B248" s="785"/>
      <c r="C248" s="786"/>
      <c r="D248" s="785"/>
      <c r="E248" s="787">
        <f t="shared" si="3"/>
      </c>
    </row>
    <row r="249" spans="1:5" ht="12">
      <c r="A249" s="784"/>
      <c r="B249" s="785"/>
      <c r="C249" s="786"/>
      <c r="D249" s="785"/>
      <c r="E249" s="787">
        <f t="shared" si="3"/>
      </c>
    </row>
    <row r="250" spans="1:5" ht="12">
      <c r="A250" s="784"/>
      <c r="B250" s="785"/>
      <c r="C250" s="786"/>
      <c r="D250" s="785"/>
      <c r="E250" s="787">
        <f t="shared" si="3"/>
      </c>
    </row>
    <row r="251" spans="1:5" ht="12">
      <c r="A251" s="784"/>
      <c r="B251" s="785"/>
      <c r="C251" s="786"/>
      <c r="D251" s="785"/>
      <c r="E251" s="787">
        <f t="shared" si="3"/>
      </c>
    </row>
    <row r="252" spans="1:5" ht="12">
      <c r="A252" s="784"/>
      <c r="B252" s="785"/>
      <c r="C252" s="786"/>
      <c r="D252" s="785"/>
      <c r="E252" s="787">
        <f t="shared" si="3"/>
      </c>
    </row>
    <row r="253" spans="1:5" ht="12">
      <c r="A253" s="784"/>
      <c r="B253" s="785"/>
      <c r="C253" s="786"/>
      <c r="D253" s="785"/>
      <c r="E253" s="787">
        <f t="shared" si="3"/>
      </c>
    </row>
    <row r="254" spans="1:5" ht="12">
      <c r="A254" s="784"/>
      <c r="B254" s="785"/>
      <c r="C254" s="786"/>
      <c r="D254" s="785"/>
      <c r="E254" s="787">
        <f t="shared" si="3"/>
      </c>
    </row>
    <row r="255" spans="1:5" ht="12">
      <c r="A255" s="784"/>
      <c r="B255" s="785"/>
      <c r="C255" s="786"/>
      <c r="D255" s="785"/>
      <c r="E255" s="787">
        <f t="shared" si="3"/>
      </c>
    </row>
    <row r="256" spans="1:5" ht="12">
      <c r="A256" s="784"/>
      <c r="B256" s="785"/>
      <c r="C256" s="786"/>
      <c r="D256" s="785"/>
      <c r="E256" s="787">
        <f t="shared" si="3"/>
      </c>
    </row>
    <row r="257" spans="1:5" ht="12">
      <c r="A257" s="784"/>
      <c r="B257" s="785"/>
      <c r="C257" s="786"/>
      <c r="D257" s="785"/>
      <c r="E257" s="787">
        <f t="shared" si="3"/>
      </c>
    </row>
    <row r="258" spans="1:5" ht="12">
      <c r="A258" s="784"/>
      <c r="B258" s="785"/>
      <c r="C258" s="786"/>
      <c r="D258" s="785"/>
      <c r="E258" s="787">
        <f t="shared" si="3"/>
      </c>
    </row>
    <row r="259" spans="1:5" ht="12">
      <c r="A259" s="784"/>
      <c r="B259" s="785"/>
      <c r="C259" s="786"/>
      <c r="D259" s="785"/>
      <c r="E259" s="787">
        <f aca="true" t="shared" si="4" ref="E259:E322">IF(B259&lt;&gt;0,IF(ABS(B259-D259)&gt;0.1,"KO","OK"),"")</f>
      </c>
    </row>
    <row r="260" spans="1:5" ht="12">
      <c r="A260" s="784"/>
      <c r="B260" s="785"/>
      <c r="C260" s="786"/>
      <c r="D260" s="785"/>
      <c r="E260" s="787">
        <f t="shared" si="4"/>
      </c>
    </row>
    <row r="261" spans="1:5" ht="12">
      <c r="A261" s="784"/>
      <c r="B261" s="785"/>
      <c r="C261" s="786"/>
      <c r="D261" s="785"/>
      <c r="E261" s="787">
        <f t="shared" si="4"/>
      </c>
    </row>
    <row r="262" spans="1:5" ht="12">
      <c r="A262" s="784"/>
      <c r="B262" s="785"/>
      <c r="C262" s="786"/>
      <c r="D262" s="785"/>
      <c r="E262" s="787">
        <f t="shared" si="4"/>
      </c>
    </row>
    <row r="263" spans="1:5" ht="12">
      <c r="A263" s="784"/>
      <c r="B263" s="785"/>
      <c r="C263" s="786"/>
      <c r="D263" s="785"/>
      <c r="E263" s="787">
        <f t="shared" si="4"/>
      </c>
    </row>
    <row r="264" spans="1:5" ht="12">
      <c r="A264" s="784"/>
      <c r="B264" s="785"/>
      <c r="C264" s="786"/>
      <c r="D264" s="785"/>
      <c r="E264" s="787">
        <f t="shared" si="4"/>
      </c>
    </row>
    <row r="265" spans="1:5" ht="12">
      <c r="A265" s="784"/>
      <c r="B265" s="785"/>
      <c r="C265" s="786"/>
      <c r="D265" s="785"/>
      <c r="E265" s="787">
        <f t="shared" si="4"/>
      </c>
    </row>
    <row r="266" spans="1:5" ht="12">
      <c r="A266" s="784"/>
      <c r="B266" s="785"/>
      <c r="C266" s="786"/>
      <c r="D266" s="785"/>
      <c r="E266" s="787">
        <f t="shared" si="4"/>
      </c>
    </row>
    <row r="267" spans="1:5" ht="12">
      <c r="A267" s="784"/>
      <c r="B267" s="785"/>
      <c r="C267" s="786"/>
      <c r="D267" s="785"/>
      <c r="E267" s="787">
        <f t="shared" si="4"/>
      </c>
    </row>
    <row r="268" spans="1:5" ht="12">
      <c r="A268" s="784"/>
      <c r="B268" s="785"/>
      <c r="C268" s="786"/>
      <c r="D268" s="785"/>
      <c r="E268" s="787">
        <f t="shared" si="4"/>
      </c>
    </row>
    <row r="269" spans="1:5" ht="12">
      <c r="A269" s="784"/>
      <c r="B269" s="785"/>
      <c r="C269" s="786"/>
      <c r="D269" s="785"/>
      <c r="E269" s="787">
        <f t="shared" si="4"/>
      </c>
    </row>
    <row r="270" spans="1:5" ht="12">
      <c r="A270" s="784"/>
      <c r="B270" s="785"/>
      <c r="C270" s="786"/>
      <c r="D270" s="785"/>
      <c r="E270" s="787">
        <f t="shared" si="4"/>
      </c>
    </row>
    <row r="271" spans="1:5" ht="12">
      <c r="A271" s="784"/>
      <c r="B271" s="785"/>
      <c r="C271" s="786"/>
      <c r="D271" s="785"/>
      <c r="E271" s="787">
        <f t="shared" si="4"/>
      </c>
    </row>
    <row r="272" spans="1:5" ht="12">
      <c r="A272" s="784"/>
      <c r="B272" s="785"/>
      <c r="C272" s="786"/>
      <c r="D272" s="785"/>
      <c r="E272" s="787">
        <f t="shared" si="4"/>
      </c>
    </row>
    <row r="273" spans="1:5" ht="12">
      <c r="A273" s="784"/>
      <c r="B273" s="785"/>
      <c r="C273" s="786"/>
      <c r="D273" s="785"/>
      <c r="E273" s="787">
        <f t="shared" si="4"/>
      </c>
    </row>
    <row r="274" spans="1:5" ht="12">
      <c r="A274" s="784"/>
      <c r="B274" s="785"/>
      <c r="C274" s="786"/>
      <c r="D274" s="785"/>
      <c r="E274" s="787">
        <f t="shared" si="4"/>
      </c>
    </row>
    <row r="275" spans="1:5" ht="12">
      <c r="A275" s="784"/>
      <c r="B275" s="785"/>
      <c r="C275" s="786"/>
      <c r="D275" s="785"/>
      <c r="E275" s="787">
        <f t="shared" si="4"/>
      </c>
    </row>
    <row r="276" spans="1:5" ht="12">
      <c r="A276" s="784"/>
      <c r="B276" s="785"/>
      <c r="C276" s="786"/>
      <c r="D276" s="785"/>
      <c r="E276" s="787">
        <f t="shared" si="4"/>
      </c>
    </row>
    <row r="277" spans="1:5" ht="12">
      <c r="A277" s="784"/>
      <c r="B277" s="785"/>
      <c r="C277" s="786"/>
      <c r="D277" s="785"/>
      <c r="E277" s="787">
        <f t="shared" si="4"/>
      </c>
    </row>
    <row r="278" spans="1:5" ht="12">
      <c r="A278" s="784"/>
      <c r="B278" s="785"/>
      <c r="C278" s="786"/>
      <c r="D278" s="785"/>
      <c r="E278" s="787">
        <f t="shared" si="4"/>
      </c>
    </row>
    <row r="279" spans="1:5" ht="12">
      <c r="A279" s="784"/>
      <c r="B279" s="785"/>
      <c r="C279" s="786"/>
      <c r="D279" s="785"/>
      <c r="E279" s="787">
        <f t="shared" si="4"/>
      </c>
    </row>
    <row r="280" spans="1:5" ht="12">
      <c r="A280" s="784"/>
      <c r="B280" s="785"/>
      <c r="C280" s="786"/>
      <c r="D280" s="785"/>
      <c r="E280" s="787">
        <f t="shared" si="4"/>
      </c>
    </row>
    <row r="281" spans="1:5" ht="12">
      <c r="A281" s="784"/>
      <c r="B281" s="785"/>
      <c r="C281" s="786"/>
      <c r="D281" s="785"/>
      <c r="E281" s="787">
        <f t="shared" si="4"/>
      </c>
    </row>
    <row r="282" spans="1:5" ht="12">
      <c r="A282" s="784"/>
      <c r="B282" s="785"/>
      <c r="C282" s="786"/>
      <c r="D282" s="785"/>
      <c r="E282" s="787">
        <f t="shared" si="4"/>
      </c>
    </row>
    <row r="283" spans="1:5" ht="12">
      <c r="A283" s="784"/>
      <c r="B283" s="785"/>
      <c r="C283" s="786"/>
      <c r="D283" s="785"/>
      <c r="E283" s="787">
        <f t="shared" si="4"/>
      </c>
    </row>
    <row r="284" spans="1:5" ht="12">
      <c r="A284" s="784"/>
      <c r="B284" s="785"/>
      <c r="C284" s="786"/>
      <c r="D284" s="785"/>
      <c r="E284" s="787">
        <f t="shared" si="4"/>
      </c>
    </row>
    <row r="285" spans="1:5" ht="12">
      <c r="A285" s="784"/>
      <c r="B285" s="785"/>
      <c r="C285" s="786"/>
      <c r="D285" s="785"/>
      <c r="E285" s="787">
        <f t="shared" si="4"/>
      </c>
    </row>
    <row r="286" spans="1:5" ht="12">
      <c r="A286" s="784"/>
      <c r="B286" s="785"/>
      <c r="C286" s="786"/>
      <c r="D286" s="785"/>
      <c r="E286" s="787">
        <f t="shared" si="4"/>
      </c>
    </row>
    <row r="287" spans="1:5" ht="12">
      <c r="A287" s="784"/>
      <c r="B287" s="785"/>
      <c r="C287" s="786"/>
      <c r="D287" s="785"/>
      <c r="E287" s="787">
        <f t="shared" si="4"/>
      </c>
    </row>
    <row r="288" spans="1:5" ht="12">
      <c r="A288" s="784"/>
      <c r="B288" s="785"/>
      <c r="C288" s="786"/>
      <c r="D288" s="785"/>
      <c r="E288" s="787">
        <f t="shared" si="4"/>
      </c>
    </row>
    <row r="289" spans="1:5" ht="12">
      <c r="A289" s="784"/>
      <c r="B289" s="785"/>
      <c r="C289" s="786"/>
      <c r="D289" s="785"/>
      <c r="E289" s="787">
        <f t="shared" si="4"/>
      </c>
    </row>
    <row r="290" spans="1:5" ht="12">
      <c r="A290" s="784"/>
      <c r="B290" s="785"/>
      <c r="C290" s="786"/>
      <c r="D290" s="785"/>
      <c r="E290" s="787">
        <f t="shared" si="4"/>
      </c>
    </row>
    <row r="291" spans="1:5" ht="12">
      <c r="A291" s="784"/>
      <c r="B291" s="785"/>
      <c r="C291" s="786"/>
      <c r="D291" s="785"/>
      <c r="E291" s="787">
        <f t="shared" si="4"/>
      </c>
    </row>
    <row r="292" spans="1:5" ht="12">
      <c r="A292" s="784"/>
      <c r="B292" s="785"/>
      <c r="C292" s="786"/>
      <c r="D292" s="785"/>
      <c r="E292" s="787">
        <f t="shared" si="4"/>
      </c>
    </row>
    <row r="293" spans="1:5" ht="12">
      <c r="A293" s="784"/>
      <c r="B293" s="785"/>
      <c r="C293" s="786"/>
      <c r="D293" s="785"/>
      <c r="E293" s="787">
        <f t="shared" si="4"/>
      </c>
    </row>
    <row r="294" spans="1:5" ht="12">
      <c r="A294" s="784"/>
      <c r="B294" s="785"/>
      <c r="C294" s="786"/>
      <c r="D294" s="785"/>
      <c r="E294" s="787">
        <f t="shared" si="4"/>
      </c>
    </row>
    <row r="295" spans="1:5" ht="12">
      <c r="A295" s="784"/>
      <c r="B295" s="785"/>
      <c r="C295" s="786"/>
      <c r="D295" s="785"/>
      <c r="E295" s="787">
        <f t="shared" si="4"/>
      </c>
    </row>
    <row r="296" spans="1:5" ht="12">
      <c r="A296" s="784"/>
      <c r="B296" s="785"/>
      <c r="C296" s="786"/>
      <c r="D296" s="785"/>
      <c r="E296" s="787">
        <f t="shared" si="4"/>
      </c>
    </row>
    <row r="297" spans="1:5" ht="12">
      <c r="A297" s="784"/>
      <c r="B297" s="785"/>
      <c r="C297" s="786"/>
      <c r="D297" s="785"/>
      <c r="E297" s="787">
        <f t="shared" si="4"/>
      </c>
    </row>
    <row r="298" spans="1:5" ht="12">
      <c r="A298" s="784"/>
      <c r="B298" s="785"/>
      <c r="C298" s="786"/>
      <c r="D298" s="785"/>
      <c r="E298" s="787">
        <f t="shared" si="4"/>
      </c>
    </row>
    <row r="299" spans="1:5" ht="12">
      <c r="A299" s="784"/>
      <c r="B299" s="785"/>
      <c r="C299" s="786"/>
      <c r="D299" s="785"/>
      <c r="E299" s="787">
        <f t="shared" si="4"/>
      </c>
    </row>
    <row r="300" spans="1:5" ht="12">
      <c r="A300" s="784"/>
      <c r="B300" s="785"/>
      <c r="C300" s="786"/>
      <c r="D300" s="785"/>
      <c r="E300" s="787">
        <f t="shared" si="4"/>
      </c>
    </row>
    <row r="301" spans="1:5" ht="12">
      <c r="A301" s="784"/>
      <c r="B301" s="785"/>
      <c r="C301" s="786"/>
      <c r="D301" s="785"/>
      <c r="E301" s="787">
        <f t="shared" si="4"/>
      </c>
    </row>
    <row r="302" spans="1:5" ht="12">
      <c r="A302" s="784"/>
      <c r="B302" s="785"/>
      <c r="C302" s="786"/>
      <c r="D302" s="785"/>
      <c r="E302" s="787">
        <f t="shared" si="4"/>
      </c>
    </row>
    <row r="303" spans="1:5" ht="12">
      <c r="A303" s="784"/>
      <c r="B303" s="785"/>
      <c r="C303" s="786"/>
      <c r="D303" s="785"/>
      <c r="E303" s="787">
        <f t="shared" si="4"/>
      </c>
    </row>
    <row r="304" spans="1:5" ht="12">
      <c r="A304" s="784"/>
      <c r="B304" s="785"/>
      <c r="C304" s="786"/>
      <c r="D304" s="785"/>
      <c r="E304" s="787">
        <f t="shared" si="4"/>
      </c>
    </row>
    <row r="305" spans="1:5" ht="12">
      <c r="A305" s="784"/>
      <c r="B305" s="785"/>
      <c r="C305" s="786"/>
      <c r="D305" s="785"/>
      <c r="E305" s="787">
        <f t="shared" si="4"/>
      </c>
    </row>
    <row r="306" spans="1:5" ht="12">
      <c r="A306" s="784"/>
      <c r="B306" s="785"/>
      <c r="C306" s="786"/>
      <c r="D306" s="785"/>
      <c r="E306" s="787">
        <f t="shared" si="4"/>
      </c>
    </row>
    <row r="307" spans="1:5" ht="12">
      <c r="A307" s="784"/>
      <c r="B307" s="785"/>
      <c r="C307" s="786"/>
      <c r="D307" s="785"/>
      <c r="E307" s="787">
        <f t="shared" si="4"/>
      </c>
    </row>
    <row r="308" spans="1:5" ht="12">
      <c r="A308" s="784"/>
      <c r="B308" s="785"/>
      <c r="C308" s="786"/>
      <c r="D308" s="785"/>
      <c r="E308" s="787">
        <f t="shared" si="4"/>
      </c>
    </row>
    <row r="309" spans="1:5" ht="12">
      <c r="A309" s="784"/>
      <c r="B309" s="785"/>
      <c r="C309" s="786"/>
      <c r="D309" s="785"/>
      <c r="E309" s="787">
        <f t="shared" si="4"/>
      </c>
    </row>
    <row r="310" spans="1:5" ht="12">
      <c r="A310" s="784"/>
      <c r="B310" s="785"/>
      <c r="C310" s="786"/>
      <c r="D310" s="785"/>
      <c r="E310" s="787">
        <f t="shared" si="4"/>
      </c>
    </row>
    <row r="311" spans="1:5" ht="12">
      <c r="A311" s="784"/>
      <c r="B311" s="785"/>
      <c r="C311" s="786"/>
      <c r="D311" s="785"/>
      <c r="E311" s="787">
        <f t="shared" si="4"/>
      </c>
    </row>
    <row r="312" spans="1:5" ht="12">
      <c r="A312" s="784"/>
      <c r="B312" s="785"/>
      <c r="C312" s="786"/>
      <c r="D312" s="785"/>
      <c r="E312" s="787">
        <f t="shared" si="4"/>
      </c>
    </row>
    <row r="313" spans="1:5" ht="12">
      <c r="A313" s="784"/>
      <c r="B313" s="785"/>
      <c r="C313" s="786"/>
      <c r="D313" s="785"/>
      <c r="E313" s="787">
        <f t="shared" si="4"/>
      </c>
    </row>
    <row r="314" spans="1:5" ht="12">
      <c r="A314" s="784"/>
      <c r="B314" s="785"/>
      <c r="C314" s="786"/>
      <c r="D314" s="785"/>
      <c r="E314" s="787">
        <f t="shared" si="4"/>
      </c>
    </row>
    <row r="315" spans="1:5" ht="12">
      <c r="A315" s="784"/>
      <c r="B315" s="785"/>
      <c r="C315" s="786"/>
      <c r="D315" s="785"/>
      <c r="E315" s="787">
        <f t="shared" si="4"/>
      </c>
    </row>
    <row r="316" spans="1:5" ht="12">
      <c r="A316" s="784"/>
      <c r="B316" s="785"/>
      <c r="C316" s="786"/>
      <c r="D316" s="785"/>
      <c r="E316" s="787">
        <f t="shared" si="4"/>
      </c>
    </row>
    <row r="317" spans="1:5" ht="12">
      <c r="A317" s="784"/>
      <c r="B317" s="785"/>
      <c r="C317" s="786"/>
      <c r="D317" s="785"/>
      <c r="E317" s="787">
        <f t="shared" si="4"/>
      </c>
    </row>
    <row r="318" spans="1:5" ht="12">
      <c r="A318" s="784"/>
      <c r="B318" s="785"/>
      <c r="C318" s="786"/>
      <c r="D318" s="785"/>
      <c r="E318" s="787">
        <f t="shared" si="4"/>
      </c>
    </row>
    <row r="319" spans="1:5" ht="12">
      <c r="A319" s="784"/>
      <c r="B319" s="785"/>
      <c r="C319" s="786"/>
      <c r="D319" s="785"/>
      <c r="E319" s="787">
        <f t="shared" si="4"/>
      </c>
    </row>
    <row r="320" spans="1:5" ht="12">
      <c r="A320" s="784"/>
      <c r="B320" s="785"/>
      <c r="C320" s="786"/>
      <c r="D320" s="785"/>
      <c r="E320" s="787">
        <f t="shared" si="4"/>
      </c>
    </row>
    <row r="321" spans="1:5" ht="12">
      <c r="A321" s="784"/>
      <c r="B321" s="785"/>
      <c r="C321" s="786"/>
      <c r="D321" s="785"/>
      <c r="E321" s="787">
        <f t="shared" si="4"/>
      </c>
    </row>
    <row r="322" spans="1:5" ht="12">
      <c r="A322" s="784"/>
      <c r="B322" s="785"/>
      <c r="C322" s="786"/>
      <c r="D322" s="785"/>
      <c r="E322" s="787">
        <f t="shared" si="4"/>
      </c>
    </row>
    <row r="323" spans="1:5" ht="12">
      <c r="A323" s="784"/>
      <c r="B323" s="785"/>
      <c r="C323" s="786"/>
      <c r="D323" s="785"/>
      <c r="E323" s="787">
        <f aca="true" t="shared" si="5" ref="E323:E386">IF(B323&lt;&gt;0,IF(ABS(B323-D323)&gt;0.1,"KO","OK"),"")</f>
      </c>
    </row>
    <row r="324" spans="1:5" ht="12">
      <c r="A324" s="784"/>
      <c r="B324" s="785"/>
      <c r="C324" s="786"/>
      <c r="D324" s="785"/>
      <c r="E324" s="787">
        <f t="shared" si="5"/>
      </c>
    </row>
    <row r="325" spans="1:5" ht="12">
      <c r="A325" s="784"/>
      <c r="B325" s="785"/>
      <c r="C325" s="786"/>
      <c r="D325" s="785"/>
      <c r="E325" s="787">
        <f t="shared" si="5"/>
      </c>
    </row>
    <row r="326" spans="1:5" ht="12">
      <c r="A326" s="784"/>
      <c r="B326" s="785"/>
      <c r="C326" s="786"/>
      <c r="D326" s="785"/>
      <c r="E326" s="787">
        <f t="shared" si="5"/>
      </c>
    </row>
    <row r="327" spans="1:5" ht="12">
      <c r="A327" s="784"/>
      <c r="B327" s="785"/>
      <c r="C327" s="786"/>
      <c r="D327" s="785"/>
      <c r="E327" s="787">
        <f t="shared" si="5"/>
      </c>
    </row>
    <row r="328" spans="1:5" ht="12">
      <c r="A328" s="784"/>
      <c r="B328" s="785"/>
      <c r="C328" s="786"/>
      <c r="D328" s="785"/>
      <c r="E328" s="787">
        <f t="shared" si="5"/>
      </c>
    </row>
    <row r="329" spans="1:5" ht="12">
      <c r="A329" s="784"/>
      <c r="B329" s="785"/>
      <c r="C329" s="786"/>
      <c r="D329" s="785"/>
      <c r="E329" s="787">
        <f t="shared" si="5"/>
      </c>
    </row>
    <row r="330" spans="1:5" ht="12">
      <c r="A330" s="784"/>
      <c r="B330" s="785"/>
      <c r="C330" s="786"/>
      <c r="D330" s="785"/>
      <c r="E330" s="787">
        <f t="shared" si="5"/>
      </c>
    </row>
    <row r="331" spans="1:5" ht="12">
      <c r="A331" s="784"/>
      <c r="B331" s="785"/>
      <c r="C331" s="786"/>
      <c r="D331" s="785"/>
      <c r="E331" s="787">
        <f t="shared" si="5"/>
      </c>
    </row>
    <row r="332" spans="1:5" ht="12">
      <c r="A332" s="784"/>
      <c r="B332" s="785"/>
      <c r="C332" s="786"/>
      <c r="D332" s="785"/>
      <c r="E332" s="787">
        <f t="shared" si="5"/>
      </c>
    </row>
    <row r="333" spans="1:5" ht="12">
      <c r="A333" s="784"/>
      <c r="B333" s="785"/>
      <c r="C333" s="786"/>
      <c r="D333" s="785"/>
      <c r="E333" s="787">
        <f t="shared" si="5"/>
      </c>
    </row>
    <row r="334" spans="1:5" ht="12">
      <c r="A334" s="784"/>
      <c r="B334" s="785"/>
      <c r="C334" s="786"/>
      <c r="D334" s="785"/>
      <c r="E334" s="787">
        <f t="shared" si="5"/>
      </c>
    </row>
    <row r="335" spans="1:5" ht="12">
      <c r="A335" s="784"/>
      <c r="B335" s="785"/>
      <c r="C335" s="786"/>
      <c r="D335" s="785"/>
      <c r="E335" s="787">
        <f t="shared" si="5"/>
      </c>
    </row>
    <row r="336" spans="1:5" ht="12">
      <c r="A336" s="784"/>
      <c r="B336" s="785"/>
      <c r="C336" s="786"/>
      <c r="D336" s="785"/>
      <c r="E336" s="787">
        <f t="shared" si="5"/>
      </c>
    </row>
    <row r="337" spans="1:5" ht="12">
      <c r="A337" s="784"/>
      <c r="B337" s="785"/>
      <c r="C337" s="786"/>
      <c r="D337" s="785"/>
      <c r="E337" s="787">
        <f t="shared" si="5"/>
      </c>
    </row>
    <row r="338" spans="1:5" ht="12">
      <c r="A338" s="784"/>
      <c r="B338" s="785"/>
      <c r="C338" s="786"/>
      <c r="D338" s="785"/>
      <c r="E338" s="787">
        <f t="shared" si="5"/>
      </c>
    </row>
    <row r="339" spans="1:5" ht="12">
      <c r="A339" s="784"/>
      <c r="B339" s="785"/>
      <c r="C339" s="786"/>
      <c r="D339" s="785"/>
      <c r="E339" s="787">
        <f t="shared" si="5"/>
      </c>
    </row>
    <row r="340" spans="1:5" ht="12">
      <c r="A340" s="784"/>
      <c r="B340" s="785"/>
      <c r="C340" s="786"/>
      <c r="D340" s="785"/>
      <c r="E340" s="787">
        <f t="shared" si="5"/>
      </c>
    </row>
    <row r="341" spans="1:5" ht="12">
      <c r="A341" s="784"/>
      <c r="B341" s="785"/>
      <c r="C341" s="786"/>
      <c r="D341" s="785"/>
      <c r="E341" s="787">
        <f t="shared" si="5"/>
      </c>
    </row>
    <row r="342" spans="1:5" ht="12">
      <c r="A342" s="784"/>
      <c r="B342" s="785"/>
      <c r="C342" s="786"/>
      <c r="D342" s="785"/>
      <c r="E342" s="787">
        <f t="shared" si="5"/>
      </c>
    </row>
    <row r="343" spans="1:5" ht="12">
      <c r="A343" s="784"/>
      <c r="B343" s="785"/>
      <c r="C343" s="786"/>
      <c r="D343" s="785"/>
      <c r="E343" s="787">
        <f t="shared" si="5"/>
      </c>
    </row>
    <row r="344" spans="1:5" ht="12">
      <c r="A344" s="784"/>
      <c r="B344" s="785"/>
      <c r="C344" s="786"/>
      <c r="D344" s="785"/>
      <c r="E344" s="787">
        <f t="shared" si="5"/>
      </c>
    </row>
    <row r="345" spans="1:5" ht="12">
      <c r="A345" s="784"/>
      <c r="B345" s="785"/>
      <c r="C345" s="786"/>
      <c r="D345" s="785"/>
      <c r="E345" s="787">
        <f t="shared" si="5"/>
      </c>
    </row>
    <row r="346" spans="1:5" ht="12">
      <c r="A346" s="784"/>
      <c r="B346" s="785"/>
      <c r="C346" s="786"/>
      <c r="D346" s="785"/>
      <c r="E346" s="787">
        <f t="shared" si="5"/>
      </c>
    </row>
    <row r="347" spans="1:5" ht="12">
      <c r="A347" s="784"/>
      <c r="B347" s="785"/>
      <c r="C347" s="786"/>
      <c r="D347" s="785"/>
      <c r="E347" s="787">
        <f t="shared" si="5"/>
      </c>
    </row>
    <row r="348" spans="1:5" ht="12">
      <c r="A348" s="784"/>
      <c r="B348" s="785"/>
      <c r="C348" s="786"/>
      <c r="D348" s="785"/>
      <c r="E348" s="787">
        <f t="shared" si="5"/>
      </c>
    </row>
    <row r="349" spans="1:5" ht="12">
      <c r="A349" s="784"/>
      <c r="B349" s="785"/>
      <c r="C349" s="786"/>
      <c r="D349" s="785"/>
      <c r="E349" s="787">
        <f t="shared" si="5"/>
      </c>
    </row>
    <row r="350" spans="1:5" ht="12">
      <c r="A350" s="784"/>
      <c r="B350" s="785"/>
      <c r="C350" s="786"/>
      <c r="D350" s="785"/>
      <c r="E350" s="787">
        <f t="shared" si="5"/>
      </c>
    </row>
    <row r="351" spans="1:5" ht="12">
      <c r="A351" s="784"/>
      <c r="B351" s="785"/>
      <c r="C351" s="786"/>
      <c r="D351" s="785"/>
      <c r="E351" s="787">
        <f t="shared" si="5"/>
      </c>
    </row>
    <row r="352" spans="1:5" ht="12">
      <c r="A352" s="784"/>
      <c r="B352" s="785"/>
      <c r="C352" s="786"/>
      <c r="D352" s="785"/>
      <c r="E352" s="787">
        <f t="shared" si="5"/>
      </c>
    </row>
    <row r="353" spans="1:5" ht="12">
      <c r="A353" s="784"/>
      <c r="B353" s="785"/>
      <c r="C353" s="786"/>
      <c r="D353" s="785"/>
      <c r="E353" s="787">
        <f t="shared" si="5"/>
      </c>
    </row>
    <row r="354" spans="1:5" ht="12">
      <c r="A354" s="784"/>
      <c r="B354" s="785"/>
      <c r="C354" s="786"/>
      <c r="D354" s="785"/>
      <c r="E354" s="787">
        <f t="shared" si="5"/>
      </c>
    </row>
    <row r="355" spans="1:5" ht="12">
      <c r="A355" s="784"/>
      <c r="B355" s="785"/>
      <c r="C355" s="786"/>
      <c r="D355" s="785"/>
      <c r="E355" s="787">
        <f t="shared" si="5"/>
      </c>
    </row>
    <row r="356" spans="1:5" ht="12">
      <c r="A356" s="784"/>
      <c r="B356" s="785"/>
      <c r="C356" s="786"/>
      <c r="D356" s="785"/>
      <c r="E356" s="787">
        <f t="shared" si="5"/>
      </c>
    </row>
    <row r="357" spans="1:5" ht="12">
      <c r="A357" s="784"/>
      <c r="B357" s="785"/>
      <c r="C357" s="786"/>
      <c r="D357" s="785"/>
      <c r="E357" s="787">
        <f t="shared" si="5"/>
      </c>
    </row>
    <row r="358" spans="1:5" ht="12">
      <c r="A358" s="784"/>
      <c r="B358" s="785"/>
      <c r="C358" s="786"/>
      <c r="D358" s="785"/>
      <c r="E358" s="787">
        <f t="shared" si="5"/>
      </c>
    </row>
    <row r="359" spans="1:5" ht="12">
      <c r="A359" s="784"/>
      <c r="B359" s="785"/>
      <c r="C359" s="786"/>
      <c r="D359" s="785"/>
      <c r="E359" s="787">
        <f t="shared" si="5"/>
      </c>
    </row>
    <row r="360" spans="1:5" ht="12">
      <c r="A360" s="784"/>
      <c r="B360" s="785"/>
      <c r="C360" s="786"/>
      <c r="D360" s="785"/>
      <c r="E360" s="787">
        <f t="shared" si="5"/>
      </c>
    </row>
    <row r="361" spans="1:5" ht="12">
      <c r="A361" s="784"/>
      <c r="B361" s="785"/>
      <c r="C361" s="786"/>
      <c r="D361" s="785"/>
      <c r="E361" s="787">
        <f t="shared" si="5"/>
      </c>
    </row>
    <row r="362" spans="1:5" ht="12">
      <c r="A362" s="784"/>
      <c r="B362" s="785"/>
      <c r="C362" s="786"/>
      <c r="D362" s="785"/>
      <c r="E362" s="787">
        <f t="shared" si="5"/>
      </c>
    </row>
    <row r="363" spans="1:5" ht="12">
      <c r="A363" s="784"/>
      <c r="B363" s="785"/>
      <c r="C363" s="786"/>
      <c r="D363" s="785"/>
      <c r="E363" s="787">
        <f t="shared" si="5"/>
      </c>
    </row>
    <row r="364" spans="1:5" ht="12">
      <c r="A364" s="784"/>
      <c r="B364" s="785"/>
      <c r="C364" s="786"/>
      <c r="D364" s="785"/>
      <c r="E364" s="787">
        <f t="shared" si="5"/>
      </c>
    </row>
    <row r="365" spans="1:5" ht="12">
      <c r="A365" s="784"/>
      <c r="B365" s="785"/>
      <c r="C365" s="786"/>
      <c r="D365" s="785"/>
      <c r="E365" s="787">
        <f t="shared" si="5"/>
      </c>
    </row>
    <row r="366" spans="1:5" ht="12">
      <c r="A366" s="784"/>
      <c r="B366" s="785"/>
      <c r="C366" s="786"/>
      <c r="D366" s="785"/>
      <c r="E366" s="787">
        <f t="shared" si="5"/>
      </c>
    </row>
    <row r="367" spans="1:5" ht="12">
      <c r="A367" s="784"/>
      <c r="B367" s="785"/>
      <c r="C367" s="786"/>
      <c r="D367" s="785"/>
      <c r="E367" s="787">
        <f t="shared" si="5"/>
      </c>
    </row>
    <row r="368" spans="1:5" ht="12">
      <c r="A368" s="784"/>
      <c r="B368" s="785"/>
      <c r="C368" s="786"/>
      <c r="D368" s="785"/>
      <c r="E368" s="787">
        <f t="shared" si="5"/>
      </c>
    </row>
    <row r="369" spans="1:5" ht="12">
      <c r="A369" s="784"/>
      <c r="B369" s="785"/>
      <c r="C369" s="786"/>
      <c r="D369" s="785"/>
      <c r="E369" s="787">
        <f t="shared" si="5"/>
      </c>
    </row>
    <row r="370" spans="1:5" ht="12">
      <c r="A370" s="784"/>
      <c r="B370" s="785"/>
      <c r="C370" s="786"/>
      <c r="D370" s="785"/>
      <c r="E370" s="787">
        <f t="shared" si="5"/>
      </c>
    </row>
    <row r="371" spans="1:5" ht="12">
      <c r="A371" s="784"/>
      <c r="B371" s="785"/>
      <c r="C371" s="786"/>
      <c r="D371" s="785"/>
      <c r="E371" s="787">
        <f t="shared" si="5"/>
      </c>
    </row>
    <row r="372" spans="1:5" ht="12">
      <c r="A372" s="784"/>
      <c r="B372" s="785"/>
      <c r="C372" s="786"/>
      <c r="D372" s="785"/>
      <c r="E372" s="787">
        <f t="shared" si="5"/>
      </c>
    </row>
    <row r="373" spans="1:5" ht="12">
      <c r="A373" s="784"/>
      <c r="B373" s="785"/>
      <c r="C373" s="786"/>
      <c r="D373" s="785"/>
      <c r="E373" s="787">
        <f t="shared" si="5"/>
      </c>
    </row>
    <row r="374" spans="1:5" ht="12">
      <c r="A374" s="784"/>
      <c r="B374" s="785"/>
      <c r="C374" s="786"/>
      <c r="D374" s="785"/>
      <c r="E374" s="787">
        <f t="shared" si="5"/>
      </c>
    </row>
    <row r="375" spans="1:5" ht="12">
      <c r="A375" s="784"/>
      <c r="B375" s="785"/>
      <c r="C375" s="786"/>
      <c r="D375" s="785"/>
      <c r="E375" s="787">
        <f t="shared" si="5"/>
      </c>
    </row>
    <row r="376" spans="1:5" ht="12">
      <c r="A376" s="784"/>
      <c r="B376" s="785"/>
      <c r="C376" s="786"/>
      <c r="D376" s="785"/>
      <c r="E376" s="787">
        <f t="shared" si="5"/>
      </c>
    </row>
    <row r="377" spans="1:5" ht="12">
      <c r="A377" s="784"/>
      <c r="B377" s="785"/>
      <c r="C377" s="786"/>
      <c r="D377" s="785"/>
      <c r="E377" s="787">
        <f t="shared" si="5"/>
      </c>
    </row>
    <row r="378" spans="1:5" ht="12">
      <c r="A378" s="784"/>
      <c r="B378" s="785"/>
      <c r="C378" s="786"/>
      <c r="D378" s="785"/>
      <c r="E378" s="787">
        <f t="shared" si="5"/>
      </c>
    </row>
    <row r="379" spans="1:5" ht="12">
      <c r="A379" s="784"/>
      <c r="B379" s="785"/>
      <c r="C379" s="786"/>
      <c r="D379" s="785"/>
      <c r="E379" s="787">
        <f t="shared" si="5"/>
      </c>
    </row>
    <row r="380" spans="1:5" ht="12">
      <c r="A380" s="784"/>
      <c r="B380" s="785"/>
      <c r="C380" s="786"/>
      <c r="D380" s="785"/>
      <c r="E380" s="787">
        <f t="shared" si="5"/>
      </c>
    </row>
    <row r="381" spans="1:5" ht="12">
      <c r="A381" s="784"/>
      <c r="B381" s="785"/>
      <c r="C381" s="786"/>
      <c r="D381" s="785"/>
      <c r="E381" s="787">
        <f t="shared" si="5"/>
      </c>
    </row>
    <row r="382" spans="1:5" ht="12">
      <c r="A382" s="784"/>
      <c r="B382" s="785"/>
      <c r="C382" s="786"/>
      <c r="D382" s="785"/>
      <c r="E382" s="787">
        <f t="shared" si="5"/>
      </c>
    </row>
    <row r="383" spans="1:5" ht="12">
      <c r="A383" s="784"/>
      <c r="B383" s="785"/>
      <c r="C383" s="786"/>
      <c r="D383" s="785"/>
      <c r="E383" s="787">
        <f t="shared" si="5"/>
      </c>
    </row>
    <row r="384" spans="1:5" ht="12">
      <c r="A384" s="784"/>
      <c r="B384" s="785"/>
      <c r="C384" s="786"/>
      <c r="D384" s="785"/>
      <c r="E384" s="787">
        <f t="shared" si="5"/>
      </c>
    </row>
    <row r="385" spans="1:5" ht="12">
      <c r="A385" s="784"/>
      <c r="B385" s="785"/>
      <c r="C385" s="786"/>
      <c r="D385" s="785"/>
      <c r="E385" s="787">
        <f t="shared" si="5"/>
      </c>
    </row>
    <row r="386" spans="1:5" ht="12">
      <c r="A386" s="784"/>
      <c r="B386" s="785"/>
      <c r="C386" s="786"/>
      <c r="D386" s="785"/>
      <c r="E386" s="787">
        <f t="shared" si="5"/>
      </c>
    </row>
    <row r="387" spans="1:5" ht="12">
      <c r="A387" s="784"/>
      <c r="B387" s="785"/>
      <c r="C387" s="786"/>
      <c r="D387" s="785"/>
      <c r="E387" s="787">
        <f aca="true" t="shared" si="6" ref="E387:E450">IF(B387&lt;&gt;0,IF(ABS(B387-D387)&gt;0.1,"KO","OK"),"")</f>
      </c>
    </row>
    <row r="388" spans="1:5" ht="12">
      <c r="A388" s="784"/>
      <c r="B388" s="785"/>
      <c r="C388" s="786"/>
      <c r="D388" s="785"/>
      <c r="E388" s="787">
        <f t="shared" si="6"/>
      </c>
    </row>
    <row r="389" spans="1:5" ht="12">
      <c r="A389" s="784"/>
      <c r="B389" s="785"/>
      <c r="C389" s="786"/>
      <c r="D389" s="785"/>
      <c r="E389" s="787">
        <f t="shared" si="6"/>
      </c>
    </row>
    <row r="390" spans="1:5" ht="12">
      <c r="A390" s="784"/>
      <c r="B390" s="785"/>
      <c r="C390" s="786"/>
      <c r="D390" s="785"/>
      <c r="E390" s="787">
        <f t="shared" si="6"/>
      </c>
    </row>
    <row r="391" spans="1:5" ht="12">
      <c r="A391" s="784"/>
      <c r="B391" s="785"/>
      <c r="C391" s="786"/>
      <c r="D391" s="785"/>
      <c r="E391" s="787">
        <f t="shared" si="6"/>
      </c>
    </row>
    <row r="392" spans="1:5" ht="12">
      <c r="A392" s="784"/>
      <c r="B392" s="785"/>
      <c r="C392" s="786"/>
      <c r="D392" s="785"/>
      <c r="E392" s="787">
        <f t="shared" si="6"/>
      </c>
    </row>
    <row r="393" spans="1:5" ht="12">
      <c r="A393" s="784"/>
      <c r="B393" s="785"/>
      <c r="C393" s="786"/>
      <c r="D393" s="785"/>
      <c r="E393" s="787">
        <f t="shared" si="6"/>
      </c>
    </row>
    <row r="394" spans="1:5" ht="12">
      <c r="A394" s="784"/>
      <c r="B394" s="785"/>
      <c r="C394" s="786"/>
      <c r="D394" s="785"/>
      <c r="E394" s="787">
        <f t="shared" si="6"/>
      </c>
    </row>
    <row r="395" spans="1:5" ht="12">
      <c r="A395" s="784"/>
      <c r="B395" s="785"/>
      <c r="C395" s="786"/>
      <c r="D395" s="785"/>
      <c r="E395" s="787">
        <f t="shared" si="6"/>
      </c>
    </row>
    <row r="396" spans="1:5" ht="12">
      <c r="A396" s="784"/>
      <c r="B396" s="785"/>
      <c r="C396" s="786"/>
      <c r="D396" s="785"/>
      <c r="E396" s="787">
        <f t="shared" si="6"/>
      </c>
    </row>
    <row r="397" spans="1:5" ht="12">
      <c r="A397" s="784"/>
      <c r="B397" s="785"/>
      <c r="C397" s="786"/>
      <c r="D397" s="785"/>
      <c r="E397" s="787">
        <f t="shared" si="6"/>
      </c>
    </row>
    <row r="398" spans="1:5" ht="12">
      <c r="A398" s="784"/>
      <c r="B398" s="785"/>
      <c r="C398" s="786"/>
      <c r="D398" s="785"/>
      <c r="E398" s="787">
        <f t="shared" si="6"/>
      </c>
    </row>
    <row r="399" spans="1:5" ht="12">
      <c r="A399" s="784"/>
      <c r="B399" s="785"/>
      <c r="C399" s="786"/>
      <c r="D399" s="785"/>
      <c r="E399" s="787">
        <f t="shared" si="6"/>
      </c>
    </row>
    <row r="400" spans="1:5" ht="12">
      <c r="A400" s="784"/>
      <c r="B400" s="785"/>
      <c r="C400" s="786"/>
      <c r="D400" s="785"/>
      <c r="E400" s="787">
        <f t="shared" si="6"/>
      </c>
    </row>
    <row r="401" spans="1:5" ht="12">
      <c r="A401" s="784"/>
      <c r="B401" s="785"/>
      <c r="C401" s="786"/>
      <c r="D401" s="785"/>
      <c r="E401" s="787">
        <f t="shared" si="6"/>
      </c>
    </row>
    <row r="402" spans="1:5" ht="12">
      <c r="A402" s="784"/>
      <c r="B402" s="785"/>
      <c r="C402" s="786"/>
      <c r="D402" s="785"/>
      <c r="E402" s="787">
        <f t="shared" si="6"/>
      </c>
    </row>
    <row r="403" spans="1:5" ht="12">
      <c r="A403" s="784"/>
      <c r="B403" s="785"/>
      <c r="C403" s="786"/>
      <c r="D403" s="785"/>
      <c r="E403" s="787">
        <f t="shared" si="6"/>
      </c>
    </row>
    <row r="404" spans="1:5" ht="12">
      <c r="A404" s="784"/>
      <c r="B404" s="785"/>
      <c r="C404" s="786"/>
      <c r="D404" s="785"/>
      <c r="E404" s="787">
        <f t="shared" si="6"/>
      </c>
    </row>
    <row r="405" spans="1:5" ht="12">
      <c r="A405" s="784"/>
      <c r="B405" s="785"/>
      <c r="C405" s="786"/>
      <c r="D405" s="785"/>
      <c r="E405" s="787">
        <f t="shared" si="6"/>
      </c>
    </row>
    <row r="406" spans="1:5" ht="12">
      <c r="A406" s="784"/>
      <c r="B406" s="785"/>
      <c r="C406" s="786"/>
      <c r="D406" s="785"/>
      <c r="E406" s="787">
        <f t="shared" si="6"/>
      </c>
    </row>
    <row r="407" spans="1:5" ht="12">
      <c r="A407" s="784"/>
      <c r="B407" s="785"/>
      <c r="C407" s="786"/>
      <c r="D407" s="785"/>
      <c r="E407" s="787">
        <f t="shared" si="6"/>
      </c>
    </row>
    <row r="408" spans="1:5" ht="12">
      <c r="A408" s="784"/>
      <c r="B408" s="785"/>
      <c r="C408" s="786"/>
      <c r="D408" s="785"/>
      <c r="E408" s="787">
        <f t="shared" si="6"/>
      </c>
    </row>
    <row r="409" spans="1:5" ht="12">
      <c r="A409" s="784"/>
      <c r="B409" s="785"/>
      <c r="C409" s="786"/>
      <c r="D409" s="785"/>
      <c r="E409" s="787">
        <f t="shared" si="6"/>
      </c>
    </row>
    <row r="410" spans="1:5" ht="12">
      <c r="A410" s="784"/>
      <c r="B410" s="785"/>
      <c r="C410" s="786"/>
      <c r="D410" s="785"/>
      <c r="E410" s="787">
        <f t="shared" si="6"/>
      </c>
    </row>
    <row r="411" spans="1:5" ht="12">
      <c r="A411" s="784"/>
      <c r="B411" s="785"/>
      <c r="C411" s="786"/>
      <c r="D411" s="785"/>
      <c r="E411" s="787">
        <f t="shared" si="6"/>
      </c>
    </row>
    <row r="412" spans="1:5" ht="12">
      <c r="A412" s="784"/>
      <c r="B412" s="785"/>
      <c r="C412" s="786"/>
      <c r="D412" s="785"/>
      <c r="E412" s="787">
        <f t="shared" si="6"/>
      </c>
    </row>
    <row r="413" spans="1:5" ht="12">
      <c r="A413" s="784"/>
      <c r="B413" s="785"/>
      <c r="C413" s="786"/>
      <c r="D413" s="785"/>
      <c r="E413" s="787">
        <f t="shared" si="6"/>
      </c>
    </row>
    <row r="414" spans="1:5" ht="12">
      <c r="A414" s="784"/>
      <c r="B414" s="785"/>
      <c r="C414" s="786"/>
      <c r="D414" s="785"/>
      <c r="E414" s="787">
        <f t="shared" si="6"/>
      </c>
    </row>
    <row r="415" spans="1:5" ht="12">
      <c r="A415" s="784"/>
      <c r="B415" s="785"/>
      <c r="C415" s="786"/>
      <c r="D415" s="785"/>
      <c r="E415" s="787">
        <f t="shared" si="6"/>
      </c>
    </row>
    <row r="416" spans="1:5" ht="12">
      <c r="A416" s="784"/>
      <c r="B416" s="785"/>
      <c r="C416" s="786"/>
      <c r="D416" s="785"/>
      <c r="E416" s="787">
        <f t="shared" si="6"/>
      </c>
    </row>
    <row r="417" spans="1:5" ht="12">
      <c r="A417" s="784"/>
      <c r="B417" s="785"/>
      <c r="C417" s="786"/>
      <c r="D417" s="785"/>
      <c r="E417" s="787">
        <f t="shared" si="6"/>
      </c>
    </row>
    <row r="418" spans="1:5" ht="12">
      <c r="A418" s="784"/>
      <c r="B418" s="785"/>
      <c r="C418" s="786"/>
      <c r="D418" s="785"/>
      <c r="E418" s="787">
        <f t="shared" si="6"/>
      </c>
    </row>
    <row r="419" spans="1:5" ht="12">
      <c r="A419" s="784"/>
      <c r="B419" s="785"/>
      <c r="C419" s="786"/>
      <c r="D419" s="785"/>
      <c r="E419" s="787">
        <f t="shared" si="6"/>
      </c>
    </row>
    <row r="420" spans="1:5" ht="12">
      <c r="A420" s="784"/>
      <c r="B420" s="785"/>
      <c r="C420" s="786"/>
      <c r="D420" s="785"/>
      <c r="E420" s="787">
        <f t="shared" si="6"/>
      </c>
    </row>
    <row r="421" spans="1:5" ht="12">
      <c r="A421" s="784"/>
      <c r="B421" s="785"/>
      <c r="C421" s="786"/>
      <c r="D421" s="785"/>
      <c r="E421" s="787">
        <f t="shared" si="6"/>
      </c>
    </row>
    <row r="422" spans="1:5" ht="12">
      <c r="A422" s="784"/>
      <c r="B422" s="785"/>
      <c r="C422" s="786"/>
      <c r="D422" s="785"/>
      <c r="E422" s="787">
        <f t="shared" si="6"/>
      </c>
    </row>
    <row r="423" spans="1:5" ht="12">
      <c r="A423" s="784"/>
      <c r="B423" s="785"/>
      <c r="C423" s="786"/>
      <c r="D423" s="785"/>
      <c r="E423" s="787">
        <f t="shared" si="6"/>
      </c>
    </row>
    <row r="424" spans="1:5" ht="12">
      <c r="A424" s="784"/>
      <c r="B424" s="785"/>
      <c r="C424" s="786"/>
      <c r="D424" s="785"/>
      <c r="E424" s="787">
        <f t="shared" si="6"/>
      </c>
    </row>
    <row r="425" spans="1:5" ht="12">
      <c r="A425" s="784"/>
      <c r="B425" s="785"/>
      <c r="C425" s="786"/>
      <c r="D425" s="785"/>
      <c r="E425" s="787">
        <f t="shared" si="6"/>
      </c>
    </row>
    <row r="426" spans="1:5" ht="12">
      <c r="A426" s="784"/>
      <c r="B426" s="785"/>
      <c r="C426" s="786"/>
      <c r="D426" s="785"/>
      <c r="E426" s="787">
        <f t="shared" si="6"/>
      </c>
    </row>
    <row r="427" spans="1:5" ht="12">
      <c r="A427" s="784"/>
      <c r="B427" s="785"/>
      <c r="C427" s="786"/>
      <c r="D427" s="785"/>
      <c r="E427" s="787">
        <f t="shared" si="6"/>
      </c>
    </row>
    <row r="428" spans="1:5" ht="12">
      <c r="A428" s="784"/>
      <c r="B428" s="785"/>
      <c r="C428" s="786"/>
      <c r="D428" s="785"/>
      <c r="E428" s="787">
        <f t="shared" si="6"/>
      </c>
    </row>
    <row r="429" spans="1:5" ht="12">
      <c r="A429" s="784"/>
      <c r="B429" s="785"/>
      <c r="C429" s="786"/>
      <c r="D429" s="785"/>
      <c r="E429" s="787">
        <f t="shared" si="6"/>
      </c>
    </row>
    <row r="430" spans="1:5" ht="12">
      <c r="A430" s="784"/>
      <c r="B430" s="785"/>
      <c r="C430" s="786"/>
      <c r="D430" s="785"/>
      <c r="E430" s="787">
        <f t="shared" si="6"/>
      </c>
    </row>
    <row r="431" spans="1:5" ht="12">
      <c r="A431" s="784"/>
      <c r="B431" s="785"/>
      <c r="C431" s="786"/>
      <c r="D431" s="785"/>
      <c r="E431" s="787">
        <f t="shared" si="6"/>
      </c>
    </row>
    <row r="432" spans="1:5" ht="12">
      <c r="A432" s="784"/>
      <c r="B432" s="785"/>
      <c r="C432" s="786"/>
      <c r="D432" s="785"/>
      <c r="E432" s="787">
        <f t="shared" si="6"/>
      </c>
    </row>
    <row r="433" spans="1:5" ht="12">
      <c r="A433" s="784"/>
      <c r="B433" s="785"/>
      <c r="C433" s="786"/>
      <c r="D433" s="785"/>
      <c r="E433" s="787">
        <f t="shared" si="6"/>
      </c>
    </row>
    <row r="434" spans="1:5" ht="12">
      <c r="A434" s="784"/>
      <c r="B434" s="785"/>
      <c r="C434" s="786"/>
      <c r="D434" s="785"/>
      <c r="E434" s="787">
        <f t="shared" si="6"/>
      </c>
    </row>
    <row r="435" spans="1:5" ht="12">
      <c r="A435" s="784"/>
      <c r="B435" s="785"/>
      <c r="C435" s="786"/>
      <c r="D435" s="785"/>
      <c r="E435" s="787">
        <f t="shared" si="6"/>
      </c>
    </row>
    <row r="436" spans="1:5" ht="12">
      <c r="A436" s="784"/>
      <c r="B436" s="785"/>
      <c r="C436" s="786"/>
      <c r="D436" s="785"/>
      <c r="E436" s="787">
        <f t="shared" si="6"/>
      </c>
    </row>
    <row r="437" spans="1:5" ht="12">
      <c r="A437" s="784"/>
      <c r="B437" s="785"/>
      <c r="C437" s="786"/>
      <c r="D437" s="785"/>
      <c r="E437" s="787">
        <f t="shared" si="6"/>
      </c>
    </row>
    <row r="438" spans="1:5" ht="12">
      <c r="A438" s="784"/>
      <c r="B438" s="785"/>
      <c r="C438" s="786"/>
      <c r="D438" s="785"/>
      <c r="E438" s="787">
        <f t="shared" si="6"/>
      </c>
    </row>
    <row r="439" spans="1:5" ht="12">
      <c r="A439" s="784"/>
      <c r="B439" s="785"/>
      <c r="C439" s="786"/>
      <c r="D439" s="785"/>
      <c r="E439" s="787">
        <f t="shared" si="6"/>
      </c>
    </row>
    <row r="440" spans="1:5" ht="12">
      <c r="A440" s="784"/>
      <c r="B440" s="785"/>
      <c r="C440" s="786"/>
      <c r="D440" s="785"/>
      <c r="E440" s="787">
        <f t="shared" si="6"/>
      </c>
    </row>
    <row r="441" spans="1:5" ht="12">
      <c r="A441" s="784"/>
      <c r="B441" s="785"/>
      <c r="C441" s="786"/>
      <c r="D441" s="785"/>
      <c r="E441" s="787">
        <f t="shared" si="6"/>
      </c>
    </row>
    <row r="442" spans="1:5" ht="12">
      <c r="A442" s="784"/>
      <c r="B442" s="785"/>
      <c r="C442" s="786"/>
      <c r="D442" s="785"/>
      <c r="E442" s="787">
        <f t="shared" si="6"/>
      </c>
    </row>
    <row r="443" spans="1:5" ht="12">
      <c r="A443" s="784"/>
      <c r="B443" s="785"/>
      <c r="C443" s="786"/>
      <c r="D443" s="785"/>
      <c r="E443" s="787">
        <f t="shared" si="6"/>
      </c>
    </row>
    <row r="444" spans="1:5" ht="12">
      <c r="A444" s="784"/>
      <c r="B444" s="785"/>
      <c r="C444" s="786"/>
      <c r="D444" s="785"/>
      <c r="E444" s="787">
        <f t="shared" si="6"/>
      </c>
    </row>
    <row r="445" spans="1:5" ht="12">
      <c r="A445" s="784"/>
      <c r="B445" s="785"/>
      <c r="C445" s="786"/>
      <c r="D445" s="785"/>
      <c r="E445" s="787">
        <f t="shared" si="6"/>
      </c>
    </row>
    <row r="446" spans="1:5" ht="12">
      <c r="A446" s="784"/>
      <c r="B446" s="785"/>
      <c r="C446" s="786"/>
      <c r="D446" s="785"/>
      <c r="E446" s="787">
        <f t="shared" si="6"/>
      </c>
    </row>
    <row r="447" spans="1:5" ht="12">
      <c r="A447" s="784"/>
      <c r="B447" s="785"/>
      <c r="C447" s="786"/>
      <c r="D447" s="785"/>
      <c r="E447" s="787">
        <f t="shared" si="6"/>
      </c>
    </row>
    <row r="448" spans="1:5" ht="12">
      <c r="A448" s="784"/>
      <c r="B448" s="785"/>
      <c r="C448" s="786"/>
      <c r="D448" s="785"/>
      <c r="E448" s="787">
        <f t="shared" si="6"/>
      </c>
    </row>
    <row r="449" spans="1:5" ht="12">
      <c r="A449" s="784"/>
      <c r="B449" s="785"/>
      <c r="C449" s="786"/>
      <c r="D449" s="785"/>
      <c r="E449" s="787">
        <f t="shared" si="6"/>
      </c>
    </row>
    <row r="450" spans="1:5" ht="12">
      <c r="A450" s="784"/>
      <c r="B450" s="785"/>
      <c r="C450" s="786"/>
      <c r="D450" s="785"/>
      <c r="E450" s="787">
        <f t="shared" si="6"/>
      </c>
    </row>
    <row r="451" spans="1:5" ht="12">
      <c r="A451" s="784"/>
      <c r="B451" s="785"/>
      <c r="C451" s="786"/>
      <c r="D451" s="785"/>
      <c r="E451" s="787">
        <f aca="true" t="shared" si="7" ref="E451:E514">IF(B451&lt;&gt;0,IF(ABS(B451-D451)&gt;0.1,"KO","OK"),"")</f>
      </c>
    </row>
    <row r="452" spans="1:5" ht="12">
      <c r="A452" s="784"/>
      <c r="B452" s="785"/>
      <c r="C452" s="786"/>
      <c r="D452" s="785"/>
      <c r="E452" s="787">
        <f t="shared" si="7"/>
      </c>
    </row>
    <row r="453" spans="1:5" ht="12">
      <c r="A453" s="784"/>
      <c r="B453" s="785"/>
      <c r="C453" s="786"/>
      <c r="D453" s="785"/>
      <c r="E453" s="787">
        <f t="shared" si="7"/>
      </c>
    </row>
    <row r="454" spans="1:5" ht="12">
      <c r="A454" s="784"/>
      <c r="B454" s="785"/>
      <c r="C454" s="786"/>
      <c r="D454" s="785"/>
      <c r="E454" s="787">
        <f t="shared" si="7"/>
      </c>
    </row>
    <row r="455" spans="1:5" ht="12">
      <c r="A455" s="784"/>
      <c r="B455" s="785"/>
      <c r="C455" s="786"/>
      <c r="D455" s="785"/>
      <c r="E455" s="787">
        <f t="shared" si="7"/>
      </c>
    </row>
    <row r="456" spans="1:5" ht="12">
      <c r="A456" s="784"/>
      <c r="B456" s="785"/>
      <c r="C456" s="786"/>
      <c r="D456" s="785"/>
      <c r="E456" s="787">
        <f t="shared" si="7"/>
      </c>
    </row>
    <row r="457" spans="1:5" ht="12">
      <c r="A457" s="784"/>
      <c r="B457" s="785"/>
      <c r="C457" s="786"/>
      <c r="D457" s="785"/>
      <c r="E457" s="787">
        <f t="shared" si="7"/>
      </c>
    </row>
    <row r="458" spans="1:5" ht="12">
      <c r="A458" s="784"/>
      <c r="B458" s="785"/>
      <c r="C458" s="786"/>
      <c r="D458" s="785"/>
      <c r="E458" s="787">
        <f t="shared" si="7"/>
      </c>
    </row>
    <row r="459" spans="1:5" ht="12">
      <c r="A459" s="784"/>
      <c r="B459" s="785"/>
      <c r="C459" s="786"/>
      <c r="D459" s="785"/>
      <c r="E459" s="787">
        <f t="shared" si="7"/>
      </c>
    </row>
    <row r="460" spans="1:5" ht="12">
      <c r="A460" s="784"/>
      <c r="B460" s="785"/>
      <c r="C460" s="786"/>
      <c r="D460" s="785"/>
      <c r="E460" s="787">
        <f t="shared" si="7"/>
      </c>
    </row>
    <row r="461" spans="1:5" ht="12">
      <c r="A461" s="784"/>
      <c r="B461" s="785"/>
      <c r="C461" s="786"/>
      <c r="D461" s="785"/>
      <c r="E461" s="787">
        <f t="shared" si="7"/>
      </c>
    </row>
    <row r="462" spans="1:5" ht="12">
      <c r="A462" s="784"/>
      <c r="B462" s="785"/>
      <c r="C462" s="786"/>
      <c r="D462" s="785"/>
      <c r="E462" s="787">
        <f t="shared" si="7"/>
      </c>
    </row>
    <row r="463" spans="1:5" ht="12">
      <c r="A463" s="784"/>
      <c r="B463" s="785"/>
      <c r="C463" s="786"/>
      <c r="D463" s="785"/>
      <c r="E463" s="787">
        <f t="shared" si="7"/>
      </c>
    </row>
    <row r="464" spans="1:5" ht="12">
      <c r="A464" s="784"/>
      <c r="B464" s="785"/>
      <c r="C464" s="786"/>
      <c r="D464" s="785"/>
      <c r="E464" s="787">
        <f t="shared" si="7"/>
      </c>
    </row>
    <row r="465" spans="1:5" ht="12">
      <c r="A465" s="784"/>
      <c r="B465" s="785"/>
      <c r="C465" s="786"/>
      <c r="D465" s="785"/>
      <c r="E465" s="787">
        <f t="shared" si="7"/>
      </c>
    </row>
    <row r="466" spans="1:5" ht="12">
      <c r="A466" s="784"/>
      <c r="B466" s="785"/>
      <c r="C466" s="786"/>
      <c r="D466" s="785"/>
      <c r="E466" s="787">
        <f t="shared" si="7"/>
      </c>
    </row>
    <row r="467" spans="1:5" ht="12">
      <c r="A467" s="784"/>
      <c r="B467" s="785"/>
      <c r="C467" s="786"/>
      <c r="D467" s="785"/>
      <c r="E467" s="787">
        <f t="shared" si="7"/>
      </c>
    </row>
    <row r="468" spans="1:5" ht="12">
      <c r="A468" s="784"/>
      <c r="B468" s="785"/>
      <c r="C468" s="786"/>
      <c r="D468" s="785"/>
      <c r="E468" s="787">
        <f t="shared" si="7"/>
      </c>
    </row>
    <row r="469" spans="1:5" ht="12">
      <c r="A469" s="784"/>
      <c r="B469" s="785"/>
      <c r="C469" s="786"/>
      <c r="D469" s="785"/>
      <c r="E469" s="787">
        <f t="shared" si="7"/>
      </c>
    </row>
    <row r="470" spans="1:5" ht="12">
      <c r="A470" s="784"/>
      <c r="B470" s="785"/>
      <c r="C470" s="786"/>
      <c r="D470" s="785"/>
      <c r="E470" s="787">
        <f t="shared" si="7"/>
      </c>
    </row>
    <row r="471" spans="1:5" ht="12">
      <c r="A471" s="784"/>
      <c r="B471" s="785"/>
      <c r="C471" s="786"/>
      <c r="D471" s="785"/>
      <c r="E471" s="787">
        <f t="shared" si="7"/>
      </c>
    </row>
    <row r="472" spans="1:5" ht="12">
      <c r="A472" s="784"/>
      <c r="B472" s="785"/>
      <c r="C472" s="786"/>
      <c r="D472" s="785"/>
      <c r="E472" s="787">
        <f t="shared" si="7"/>
      </c>
    </row>
    <row r="473" spans="1:5" ht="12">
      <c r="A473" s="784"/>
      <c r="B473" s="785"/>
      <c r="C473" s="786"/>
      <c r="D473" s="785"/>
      <c r="E473" s="787">
        <f t="shared" si="7"/>
      </c>
    </row>
    <row r="474" spans="1:5" ht="12">
      <c r="A474" s="784"/>
      <c r="B474" s="785"/>
      <c r="C474" s="786"/>
      <c r="D474" s="785"/>
      <c r="E474" s="787">
        <f t="shared" si="7"/>
      </c>
    </row>
    <row r="475" spans="1:5" ht="12">
      <c r="A475" s="784"/>
      <c r="B475" s="785"/>
      <c r="C475" s="786"/>
      <c r="D475" s="785"/>
      <c r="E475" s="787">
        <f t="shared" si="7"/>
      </c>
    </row>
    <row r="476" spans="1:5" ht="12">
      <c r="A476" s="784"/>
      <c r="B476" s="785"/>
      <c r="C476" s="786"/>
      <c r="D476" s="785"/>
      <c r="E476" s="787">
        <f t="shared" si="7"/>
      </c>
    </row>
    <row r="477" spans="1:5" ht="12">
      <c r="A477" s="784"/>
      <c r="B477" s="785"/>
      <c r="C477" s="786"/>
      <c r="D477" s="785"/>
      <c r="E477" s="787">
        <f t="shared" si="7"/>
      </c>
    </row>
    <row r="478" spans="1:5" ht="12">
      <c r="A478" s="784"/>
      <c r="B478" s="785"/>
      <c r="C478" s="786"/>
      <c r="D478" s="785"/>
      <c r="E478" s="787">
        <f t="shared" si="7"/>
      </c>
    </row>
    <row r="479" spans="1:5" ht="12">
      <c r="A479" s="784"/>
      <c r="B479" s="785"/>
      <c r="C479" s="786"/>
      <c r="D479" s="785"/>
      <c r="E479" s="787">
        <f t="shared" si="7"/>
      </c>
    </row>
    <row r="480" spans="1:5" ht="12">
      <c r="A480" s="784"/>
      <c r="B480" s="785"/>
      <c r="C480" s="786"/>
      <c r="D480" s="785"/>
      <c r="E480" s="787">
        <f t="shared" si="7"/>
      </c>
    </row>
    <row r="481" spans="1:5" ht="12">
      <c r="A481" s="784"/>
      <c r="B481" s="785"/>
      <c r="C481" s="786"/>
      <c r="D481" s="785"/>
      <c r="E481" s="787">
        <f t="shared" si="7"/>
      </c>
    </row>
    <row r="482" spans="1:5" ht="12">
      <c r="A482" s="784"/>
      <c r="B482" s="785"/>
      <c r="C482" s="786"/>
      <c r="D482" s="785"/>
      <c r="E482" s="787">
        <f t="shared" si="7"/>
      </c>
    </row>
    <row r="483" spans="1:5" ht="12">
      <c r="A483" s="784"/>
      <c r="B483" s="785"/>
      <c r="C483" s="786"/>
      <c r="D483" s="785"/>
      <c r="E483" s="787">
        <f t="shared" si="7"/>
      </c>
    </row>
    <row r="484" spans="1:5" ht="12">
      <c r="A484" s="784"/>
      <c r="B484" s="785"/>
      <c r="C484" s="786"/>
      <c r="D484" s="785"/>
      <c r="E484" s="787">
        <f t="shared" si="7"/>
      </c>
    </row>
    <row r="485" spans="1:5" ht="12">
      <c r="A485" s="784"/>
      <c r="B485" s="785"/>
      <c r="C485" s="786"/>
      <c r="D485" s="785"/>
      <c r="E485" s="787">
        <f t="shared" si="7"/>
      </c>
    </row>
    <row r="486" spans="1:5" ht="12">
      <c r="A486" s="784"/>
      <c r="B486" s="785"/>
      <c r="C486" s="786"/>
      <c r="D486" s="785"/>
      <c r="E486" s="787">
        <f t="shared" si="7"/>
      </c>
    </row>
    <row r="487" spans="1:5" ht="12">
      <c r="A487" s="784"/>
      <c r="B487" s="785"/>
      <c r="C487" s="786"/>
      <c r="D487" s="785"/>
      <c r="E487" s="787">
        <f t="shared" si="7"/>
      </c>
    </row>
    <row r="488" spans="1:5" ht="12">
      <c r="A488" s="784"/>
      <c r="B488" s="785"/>
      <c r="C488" s="786"/>
      <c r="D488" s="785"/>
      <c r="E488" s="787">
        <f t="shared" si="7"/>
      </c>
    </row>
    <row r="489" spans="1:5" ht="12">
      <c r="A489" s="784"/>
      <c r="B489" s="785"/>
      <c r="C489" s="786"/>
      <c r="D489" s="785"/>
      <c r="E489" s="787">
        <f t="shared" si="7"/>
      </c>
    </row>
    <row r="490" spans="1:5" ht="12">
      <c r="A490" s="784"/>
      <c r="B490" s="785"/>
      <c r="C490" s="786"/>
      <c r="D490" s="785"/>
      <c r="E490" s="787">
        <f t="shared" si="7"/>
      </c>
    </row>
    <row r="491" spans="1:5" ht="12">
      <c r="A491" s="784"/>
      <c r="B491" s="785"/>
      <c r="C491" s="786"/>
      <c r="D491" s="785"/>
      <c r="E491" s="787">
        <f t="shared" si="7"/>
      </c>
    </row>
    <row r="492" spans="1:5" ht="12">
      <c r="A492" s="784"/>
      <c r="B492" s="785"/>
      <c r="C492" s="786"/>
      <c r="D492" s="785"/>
      <c r="E492" s="787">
        <f t="shared" si="7"/>
      </c>
    </row>
    <row r="493" spans="1:5" ht="12">
      <c r="A493" s="784"/>
      <c r="B493" s="785"/>
      <c r="C493" s="786"/>
      <c r="D493" s="785"/>
      <c r="E493" s="787">
        <f t="shared" si="7"/>
      </c>
    </row>
    <row r="494" spans="1:5" ht="12">
      <c r="A494" s="784"/>
      <c r="B494" s="785"/>
      <c r="C494" s="786"/>
      <c r="D494" s="785"/>
      <c r="E494" s="787">
        <f t="shared" si="7"/>
      </c>
    </row>
    <row r="495" spans="1:5" ht="12">
      <c r="A495" s="784"/>
      <c r="B495" s="785"/>
      <c r="C495" s="786"/>
      <c r="D495" s="785"/>
      <c r="E495" s="787">
        <f t="shared" si="7"/>
      </c>
    </row>
    <row r="496" spans="1:5" ht="12">
      <c r="A496" s="784"/>
      <c r="B496" s="785"/>
      <c r="C496" s="786"/>
      <c r="D496" s="785"/>
      <c r="E496" s="787">
        <f t="shared" si="7"/>
      </c>
    </row>
    <row r="497" spans="1:5" ht="12">
      <c r="A497" s="784"/>
      <c r="B497" s="785"/>
      <c r="C497" s="786"/>
      <c r="D497" s="785"/>
      <c r="E497" s="787">
        <f t="shared" si="7"/>
      </c>
    </row>
    <row r="498" spans="1:5" ht="12">
      <c r="A498" s="784"/>
      <c r="B498" s="785"/>
      <c r="C498" s="786"/>
      <c r="D498" s="785"/>
      <c r="E498" s="787">
        <f t="shared" si="7"/>
      </c>
    </row>
    <row r="499" spans="1:5" ht="12">
      <c r="A499" s="784"/>
      <c r="B499" s="785"/>
      <c r="C499" s="786"/>
      <c r="D499" s="785"/>
      <c r="E499" s="787">
        <f t="shared" si="7"/>
      </c>
    </row>
    <row r="500" spans="1:5" ht="12">
      <c r="A500" s="784"/>
      <c r="B500" s="785"/>
      <c r="C500" s="786"/>
      <c r="D500" s="785"/>
      <c r="E500" s="787">
        <f t="shared" si="7"/>
      </c>
    </row>
    <row r="501" spans="1:5" ht="12">
      <c r="A501" s="784"/>
      <c r="B501" s="785"/>
      <c r="C501" s="786"/>
      <c r="D501" s="785"/>
      <c r="E501" s="787">
        <f t="shared" si="7"/>
      </c>
    </row>
    <row r="502" spans="1:5" ht="12">
      <c r="A502" s="784"/>
      <c r="B502" s="785"/>
      <c r="C502" s="786"/>
      <c r="D502" s="785"/>
      <c r="E502" s="787">
        <f t="shared" si="7"/>
      </c>
    </row>
    <row r="503" spans="1:5" ht="12">
      <c r="A503" s="784"/>
      <c r="B503" s="785"/>
      <c r="C503" s="786"/>
      <c r="D503" s="785"/>
      <c r="E503" s="787">
        <f t="shared" si="7"/>
      </c>
    </row>
    <row r="504" spans="1:5" ht="12">
      <c r="A504" s="784"/>
      <c r="B504" s="785"/>
      <c r="C504" s="786"/>
      <c r="D504" s="785"/>
      <c r="E504" s="787">
        <f t="shared" si="7"/>
      </c>
    </row>
    <row r="505" spans="1:5" ht="12">
      <c r="A505" s="784"/>
      <c r="B505" s="785"/>
      <c r="C505" s="786"/>
      <c r="D505" s="785"/>
      <c r="E505" s="787">
        <f t="shared" si="7"/>
      </c>
    </row>
    <row r="506" spans="1:5" ht="12">
      <c r="A506" s="784"/>
      <c r="B506" s="785"/>
      <c r="C506" s="786"/>
      <c r="D506" s="785"/>
      <c r="E506" s="787">
        <f t="shared" si="7"/>
      </c>
    </row>
    <row r="507" spans="1:5" ht="12">
      <c r="A507" s="784"/>
      <c r="B507" s="785"/>
      <c r="C507" s="786"/>
      <c r="D507" s="785"/>
      <c r="E507" s="787">
        <f t="shared" si="7"/>
      </c>
    </row>
    <row r="508" spans="1:5" ht="12">
      <c r="A508" s="784"/>
      <c r="B508" s="785"/>
      <c r="C508" s="786"/>
      <c r="D508" s="785"/>
      <c r="E508" s="787">
        <f t="shared" si="7"/>
      </c>
    </row>
    <row r="509" spans="1:5" ht="12">
      <c r="A509" s="784"/>
      <c r="B509" s="785"/>
      <c r="C509" s="786"/>
      <c r="D509" s="785"/>
      <c r="E509" s="787">
        <f t="shared" si="7"/>
      </c>
    </row>
    <row r="510" spans="1:5" ht="12">
      <c r="A510" s="784"/>
      <c r="B510" s="785"/>
      <c r="C510" s="786"/>
      <c r="D510" s="785"/>
      <c r="E510" s="787">
        <f t="shared" si="7"/>
      </c>
    </row>
    <row r="511" spans="1:5" ht="12">
      <c r="A511" s="784"/>
      <c r="B511" s="785"/>
      <c r="C511" s="786"/>
      <c r="D511" s="785"/>
      <c r="E511" s="787">
        <f t="shared" si="7"/>
      </c>
    </row>
    <row r="512" spans="1:5" ht="12">
      <c r="A512" s="784"/>
      <c r="B512" s="785"/>
      <c r="C512" s="786"/>
      <c r="D512" s="785"/>
      <c r="E512" s="787">
        <f t="shared" si="7"/>
      </c>
    </row>
    <row r="513" spans="1:5" ht="12">
      <c r="A513" s="784"/>
      <c r="B513" s="785"/>
      <c r="C513" s="786"/>
      <c r="D513" s="785"/>
      <c r="E513" s="787">
        <f t="shared" si="7"/>
      </c>
    </row>
    <row r="514" spans="1:5" ht="12">
      <c r="A514" s="784"/>
      <c r="B514" s="785"/>
      <c r="C514" s="786"/>
      <c r="D514" s="785"/>
      <c r="E514" s="787">
        <f t="shared" si="7"/>
      </c>
    </row>
    <row r="515" spans="1:5" ht="12">
      <c r="A515" s="784"/>
      <c r="B515" s="785"/>
      <c r="C515" s="786"/>
      <c r="D515" s="785"/>
      <c r="E515" s="787">
        <f aca="true" t="shared" si="8" ref="E515:E578">IF(B515&lt;&gt;0,IF(ABS(B515-D515)&gt;0.1,"KO","OK"),"")</f>
      </c>
    </row>
    <row r="516" spans="1:5" ht="12">
      <c r="A516" s="784"/>
      <c r="B516" s="785"/>
      <c r="C516" s="786"/>
      <c r="D516" s="785"/>
      <c r="E516" s="787">
        <f t="shared" si="8"/>
      </c>
    </row>
    <row r="517" spans="1:5" ht="12">
      <c r="A517" s="784"/>
      <c r="B517" s="785"/>
      <c r="C517" s="786"/>
      <c r="D517" s="785"/>
      <c r="E517" s="787">
        <f t="shared" si="8"/>
      </c>
    </row>
    <row r="518" spans="1:5" ht="12">
      <c r="A518" s="784"/>
      <c r="B518" s="785"/>
      <c r="C518" s="786"/>
      <c r="D518" s="785"/>
      <c r="E518" s="787">
        <f t="shared" si="8"/>
      </c>
    </row>
    <row r="519" spans="1:5" ht="12">
      <c r="A519" s="784"/>
      <c r="B519" s="785"/>
      <c r="C519" s="786"/>
      <c r="D519" s="785"/>
      <c r="E519" s="787">
        <f t="shared" si="8"/>
      </c>
    </row>
    <row r="520" spans="1:5" ht="12">
      <c r="A520" s="784"/>
      <c r="B520" s="785"/>
      <c r="C520" s="786"/>
      <c r="D520" s="785"/>
      <c r="E520" s="787">
        <f t="shared" si="8"/>
      </c>
    </row>
    <row r="521" spans="1:5" ht="12">
      <c r="A521" s="784"/>
      <c r="B521" s="785"/>
      <c r="C521" s="786"/>
      <c r="D521" s="785"/>
      <c r="E521" s="787">
        <f t="shared" si="8"/>
      </c>
    </row>
    <row r="522" spans="1:5" ht="12">
      <c r="A522" s="784"/>
      <c r="B522" s="785"/>
      <c r="C522" s="786"/>
      <c r="D522" s="785"/>
      <c r="E522" s="787">
        <f t="shared" si="8"/>
      </c>
    </row>
    <row r="523" spans="1:5" ht="12">
      <c r="A523" s="784"/>
      <c r="B523" s="785"/>
      <c r="C523" s="786"/>
      <c r="D523" s="785"/>
      <c r="E523" s="787">
        <f t="shared" si="8"/>
      </c>
    </row>
    <row r="524" spans="1:5" ht="12">
      <c r="A524" s="784"/>
      <c r="B524" s="785"/>
      <c r="C524" s="786"/>
      <c r="D524" s="785"/>
      <c r="E524" s="787">
        <f t="shared" si="8"/>
      </c>
    </row>
    <row r="525" spans="1:5" ht="12">
      <c r="A525" s="784"/>
      <c r="B525" s="785"/>
      <c r="C525" s="786"/>
      <c r="D525" s="785"/>
      <c r="E525" s="787">
        <f t="shared" si="8"/>
      </c>
    </row>
    <row r="526" spans="1:5" ht="12">
      <c r="A526" s="784"/>
      <c r="B526" s="785"/>
      <c r="C526" s="786"/>
      <c r="D526" s="785"/>
      <c r="E526" s="787">
        <f t="shared" si="8"/>
      </c>
    </row>
    <row r="527" spans="1:5" ht="12">
      <c r="A527" s="784"/>
      <c r="B527" s="785"/>
      <c r="C527" s="786"/>
      <c r="D527" s="785"/>
      <c r="E527" s="787">
        <f t="shared" si="8"/>
      </c>
    </row>
    <row r="528" spans="1:5" ht="12">
      <c r="A528" s="784"/>
      <c r="B528" s="785"/>
      <c r="C528" s="786"/>
      <c r="D528" s="785"/>
      <c r="E528" s="787">
        <f t="shared" si="8"/>
      </c>
    </row>
    <row r="529" spans="1:5" ht="12">
      <c r="A529" s="784"/>
      <c r="B529" s="785"/>
      <c r="C529" s="786"/>
      <c r="D529" s="785"/>
      <c r="E529" s="787">
        <f t="shared" si="8"/>
      </c>
    </row>
    <row r="530" spans="1:5" ht="12">
      <c r="A530" s="784"/>
      <c r="B530" s="785"/>
      <c r="C530" s="786"/>
      <c r="D530" s="785"/>
      <c r="E530" s="787">
        <f t="shared" si="8"/>
      </c>
    </row>
    <row r="531" spans="1:5" ht="12">
      <c r="A531" s="784"/>
      <c r="B531" s="785"/>
      <c r="C531" s="786"/>
      <c r="D531" s="785"/>
      <c r="E531" s="787">
        <f t="shared" si="8"/>
      </c>
    </row>
    <row r="532" spans="1:5" ht="12">
      <c r="A532" s="784"/>
      <c r="B532" s="785"/>
      <c r="C532" s="786"/>
      <c r="D532" s="785"/>
      <c r="E532" s="787">
        <f t="shared" si="8"/>
      </c>
    </row>
    <row r="533" spans="1:5" ht="12">
      <c r="A533" s="784"/>
      <c r="B533" s="785"/>
      <c r="C533" s="786"/>
      <c r="D533" s="785"/>
      <c r="E533" s="787">
        <f t="shared" si="8"/>
      </c>
    </row>
    <row r="534" spans="1:5" ht="12">
      <c r="A534" s="784"/>
      <c r="B534" s="785"/>
      <c r="C534" s="786"/>
      <c r="D534" s="785"/>
      <c r="E534" s="787">
        <f t="shared" si="8"/>
      </c>
    </row>
    <row r="535" spans="1:5" ht="12">
      <c r="A535" s="784"/>
      <c r="B535" s="785"/>
      <c r="C535" s="786"/>
      <c r="D535" s="785"/>
      <c r="E535" s="787">
        <f t="shared" si="8"/>
      </c>
    </row>
    <row r="536" spans="1:5" ht="12">
      <c r="A536" s="784"/>
      <c r="B536" s="785"/>
      <c r="C536" s="786"/>
      <c r="D536" s="785"/>
      <c r="E536" s="787">
        <f t="shared" si="8"/>
      </c>
    </row>
    <row r="537" spans="1:5" ht="12">
      <c r="A537" s="784"/>
      <c r="B537" s="785"/>
      <c r="C537" s="786"/>
      <c r="D537" s="785"/>
      <c r="E537" s="787">
        <f t="shared" si="8"/>
      </c>
    </row>
    <row r="538" spans="1:5" ht="12">
      <c r="A538" s="784"/>
      <c r="B538" s="785"/>
      <c r="C538" s="786"/>
      <c r="D538" s="785"/>
      <c r="E538" s="787">
        <f t="shared" si="8"/>
      </c>
    </row>
    <row r="539" spans="1:5" ht="12">
      <c r="A539" s="784"/>
      <c r="B539" s="785"/>
      <c r="C539" s="786"/>
      <c r="D539" s="785"/>
      <c r="E539" s="787">
        <f t="shared" si="8"/>
      </c>
    </row>
    <row r="540" spans="1:5" ht="12">
      <c r="A540" s="784"/>
      <c r="B540" s="785"/>
      <c r="C540" s="786"/>
      <c r="D540" s="785"/>
      <c r="E540" s="787">
        <f t="shared" si="8"/>
      </c>
    </row>
    <row r="541" spans="1:5" ht="12">
      <c r="A541" s="784"/>
      <c r="B541" s="785"/>
      <c r="C541" s="786"/>
      <c r="D541" s="785"/>
      <c r="E541" s="787">
        <f t="shared" si="8"/>
      </c>
    </row>
    <row r="542" spans="1:5" ht="12">
      <c r="A542" s="784"/>
      <c r="B542" s="785"/>
      <c r="C542" s="786"/>
      <c r="D542" s="785"/>
      <c r="E542" s="787">
        <f t="shared" si="8"/>
      </c>
    </row>
    <row r="543" spans="1:5" ht="12">
      <c r="A543" s="784"/>
      <c r="B543" s="785"/>
      <c r="C543" s="786"/>
      <c r="D543" s="785"/>
      <c r="E543" s="787">
        <f t="shared" si="8"/>
      </c>
    </row>
    <row r="544" spans="1:5" ht="12">
      <c r="A544" s="784"/>
      <c r="B544" s="785"/>
      <c r="C544" s="786"/>
      <c r="D544" s="785"/>
      <c r="E544" s="787">
        <f t="shared" si="8"/>
      </c>
    </row>
    <row r="545" spans="1:5" ht="12">
      <c r="A545" s="784"/>
      <c r="B545" s="785"/>
      <c r="C545" s="786"/>
      <c r="D545" s="785"/>
      <c r="E545" s="787">
        <f t="shared" si="8"/>
      </c>
    </row>
    <row r="546" spans="1:5" ht="12">
      <c r="A546" s="784"/>
      <c r="B546" s="785"/>
      <c r="C546" s="786"/>
      <c r="D546" s="785"/>
      <c r="E546" s="787">
        <f t="shared" si="8"/>
      </c>
    </row>
    <row r="547" spans="1:5" ht="12">
      <c r="A547" s="784"/>
      <c r="B547" s="785"/>
      <c r="C547" s="786"/>
      <c r="D547" s="785"/>
      <c r="E547" s="787">
        <f t="shared" si="8"/>
      </c>
    </row>
    <row r="548" spans="1:5" ht="12">
      <c r="A548" s="784"/>
      <c r="B548" s="785"/>
      <c r="C548" s="786"/>
      <c r="D548" s="785"/>
      <c r="E548" s="787">
        <f t="shared" si="8"/>
      </c>
    </row>
    <row r="549" spans="1:5" ht="12">
      <c r="A549" s="784"/>
      <c r="B549" s="785"/>
      <c r="C549" s="786"/>
      <c r="D549" s="785"/>
      <c r="E549" s="787">
        <f t="shared" si="8"/>
      </c>
    </row>
    <row r="550" spans="1:5" ht="12">
      <c r="A550" s="784"/>
      <c r="B550" s="785"/>
      <c r="C550" s="786"/>
      <c r="D550" s="785"/>
      <c r="E550" s="787">
        <f t="shared" si="8"/>
      </c>
    </row>
    <row r="551" spans="1:5" ht="12">
      <c r="A551" s="784"/>
      <c r="B551" s="785"/>
      <c r="C551" s="786"/>
      <c r="D551" s="785"/>
      <c r="E551" s="787">
        <f t="shared" si="8"/>
      </c>
    </row>
    <row r="552" spans="1:5" ht="12">
      <c r="A552" s="784"/>
      <c r="B552" s="785"/>
      <c r="C552" s="786"/>
      <c r="D552" s="785"/>
      <c r="E552" s="787">
        <f t="shared" si="8"/>
      </c>
    </row>
    <row r="553" spans="1:5" ht="12">
      <c r="A553" s="784"/>
      <c r="B553" s="785"/>
      <c r="C553" s="786"/>
      <c r="D553" s="785"/>
      <c r="E553" s="787">
        <f t="shared" si="8"/>
      </c>
    </row>
    <row r="554" spans="1:5" ht="12">
      <c r="A554" s="784"/>
      <c r="B554" s="785"/>
      <c r="C554" s="786"/>
      <c r="D554" s="785"/>
      <c r="E554" s="787">
        <f t="shared" si="8"/>
      </c>
    </row>
    <row r="555" spans="1:5" ht="12">
      <c r="A555" s="784"/>
      <c r="B555" s="785"/>
      <c r="C555" s="786"/>
      <c r="D555" s="785"/>
      <c r="E555" s="787">
        <f t="shared" si="8"/>
      </c>
    </row>
    <row r="556" spans="1:5" ht="12">
      <c r="A556" s="784"/>
      <c r="B556" s="785"/>
      <c r="C556" s="786"/>
      <c r="D556" s="785"/>
      <c r="E556" s="787">
        <f t="shared" si="8"/>
      </c>
    </row>
    <row r="557" spans="1:5" ht="12">
      <c r="A557" s="784"/>
      <c r="B557" s="785"/>
      <c r="C557" s="786"/>
      <c r="D557" s="785"/>
      <c r="E557" s="787">
        <f t="shared" si="8"/>
      </c>
    </row>
    <row r="558" spans="1:5" ht="12">
      <c r="A558" s="784"/>
      <c r="B558" s="785"/>
      <c r="C558" s="786"/>
      <c r="D558" s="785"/>
      <c r="E558" s="787">
        <f t="shared" si="8"/>
      </c>
    </row>
    <row r="559" spans="1:5" ht="12">
      <c r="A559" s="784"/>
      <c r="B559" s="785"/>
      <c r="C559" s="786"/>
      <c r="D559" s="785"/>
      <c r="E559" s="787">
        <f t="shared" si="8"/>
      </c>
    </row>
    <row r="560" spans="1:5" ht="12">
      <c r="A560" s="784"/>
      <c r="B560" s="785"/>
      <c r="C560" s="786"/>
      <c r="D560" s="785"/>
      <c r="E560" s="787">
        <f t="shared" si="8"/>
      </c>
    </row>
    <row r="561" spans="1:5" ht="12">
      <c r="A561" s="784"/>
      <c r="B561" s="785"/>
      <c r="C561" s="786"/>
      <c r="D561" s="785"/>
      <c r="E561" s="787">
        <f t="shared" si="8"/>
      </c>
    </row>
    <row r="562" spans="1:5" ht="12">
      <c r="A562" s="784"/>
      <c r="B562" s="785"/>
      <c r="C562" s="786"/>
      <c r="D562" s="785"/>
      <c r="E562" s="787">
        <f t="shared" si="8"/>
      </c>
    </row>
    <row r="563" spans="1:5" ht="12">
      <c r="A563" s="784"/>
      <c r="B563" s="785"/>
      <c r="C563" s="786"/>
      <c r="D563" s="785"/>
      <c r="E563" s="787">
        <f t="shared" si="8"/>
      </c>
    </row>
    <row r="564" spans="1:5" ht="12">
      <c r="A564" s="784"/>
      <c r="B564" s="785"/>
      <c r="C564" s="786"/>
      <c r="D564" s="785"/>
      <c r="E564" s="787">
        <f t="shared" si="8"/>
      </c>
    </row>
    <row r="565" spans="1:5" ht="12">
      <c r="A565" s="784"/>
      <c r="B565" s="785"/>
      <c r="C565" s="786"/>
      <c r="D565" s="785"/>
      <c r="E565" s="787">
        <f t="shared" si="8"/>
      </c>
    </row>
    <row r="566" spans="1:5" ht="12">
      <c r="A566" s="784"/>
      <c r="B566" s="785"/>
      <c r="C566" s="786"/>
      <c r="D566" s="785"/>
      <c r="E566" s="787">
        <f t="shared" si="8"/>
      </c>
    </row>
    <row r="567" spans="1:5" ht="12">
      <c r="A567" s="784"/>
      <c r="B567" s="785"/>
      <c r="C567" s="786"/>
      <c r="D567" s="785"/>
      <c r="E567" s="787">
        <f t="shared" si="8"/>
      </c>
    </row>
    <row r="568" spans="1:5" ht="12">
      <c r="A568" s="784"/>
      <c r="B568" s="785"/>
      <c r="C568" s="786"/>
      <c r="D568" s="785"/>
      <c r="E568" s="787">
        <f t="shared" si="8"/>
      </c>
    </row>
    <row r="569" spans="1:5" ht="12">
      <c r="A569" s="784"/>
      <c r="B569" s="785"/>
      <c r="C569" s="786"/>
      <c r="D569" s="785"/>
      <c r="E569" s="787">
        <f t="shared" si="8"/>
      </c>
    </row>
    <row r="570" spans="1:5" ht="12">
      <c r="A570" s="784"/>
      <c r="B570" s="785"/>
      <c r="C570" s="786"/>
      <c r="D570" s="785"/>
      <c r="E570" s="787">
        <f t="shared" si="8"/>
      </c>
    </row>
    <row r="571" spans="1:5" ht="12">
      <c r="A571" s="784"/>
      <c r="B571" s="785"/>
      <c r="C571" s="786"/>
      <c r="D571" s="785"/>
      <c r="E571" s="787">
        <f t="shared" si="8"/>
      </c>
    </row>
    <row r="572" spans="1:5" ht="12">
      <c r="A572" s="784"/>
      <c r="B572" s="785"/>
      <c r="C572" s="786"/>
      <c r="D572" s="785"/>
      <c r="E572" s="787">
        <f t="shared" si="8"/>
      </c>
    </row>
    <row r="573" spans="1:5" ht="12">
      <c r="A573" s="784"/>
      <c r="B573" s="785"/>
      <c r="C573" s="786"/>
      <c r="D573" s="785"/>
      <c r="E573" s="787">
        <f t="shared" si="8"/>
      </c>
    </row>
    <row r="574" spans="1:5" ht="12">
      <c r="A574" s="784"/>
      <c r="B574" s="785"/>
      <c r="C574" s="786"/>
      <c r="D574" s="785"/>
      <c r="E574" s="787">
        <f t="shared" si="8"/>
      </c>
    </row>
    <row r="575" spans="1:5" ht="12">
      <c r="A575" s="784"/>
      <c r="B575" s="785"/>
      <c r="C575" s="786"/>
      <c r="D575" s="785"/>
      <c r="E575" s="787">
        <f t="shared" si="8"/>
      </c>
    </row>
    <row r="576" spans="1:5" ht="12">
      <c r="A576" s="784"/>
      <c r="B576" s="785"/>
      <c r="C576" s="786"/>
      <c r="D576" s="785"/>
      <c r="E576" s="787">
        <f t="shared" si="8"/>
      </c>
    </row>
    <row r="577" spans="1:5" ht="12">
      <c r="A577" s="784"/>
      <c r="B577" s="785"/>
      <c r="C577" s="786"/>
      <c r="D577" s="785"/>
      <c r="E577" s="787">
        <f t="shared" si="8"/>
      </c>
    </row>
    <row r="578" spans="1:5" ht="12">
      <c r="A578" s="784"/>
      <c r="B578" s="785"/>
      <c r="C578" s="786"/>
      <c r="D578" s="785"/>
      <c r="E578" s="787">
        <f t="shared" si="8"/>
      </c>
    </row>
    <row r="579" spans="1:5" ht="12">
      <c r="A579" s="784"/>
      <c r="B579" s="785"/>
      <c r="C579" s="786"/>
      <c r="D579" s="785"/>
      <c r="E579" s="787">
        <f aca="true" t="shared" si="9" ref="E579:E642">IF(B579&lt;&gt;0,IF(ABS(B579-D579)&gt;0.1,"KO","OK"),"")</f>
      </c>
    </row>
    <row r="580" spans="1:5" ht="12">
      <c r="A580" s="784"/>
      <c r="B580" s="785"/>
      <c r="C580" s="786"/>
      <c r="D580" s="785"/>
      <c r="E580" s="787">
        <f t="shared" si="9"/>
      </c>
    </row>
    <row r="581" spans="1:5" ht="12">
      <c r="A581" s="784"/>
      <c r="B581" s="785"/>
      <c r="C581" s="786"/>
      <c r="D581" s="785"/>
      <c r="E581" s="787">
        <f t="shared" si="9"/>
      </c>
    </row>
    <row r="582" spans="1:5" ht="12">
      <c r="A582" s="784"/>
      <c r="B582" s="785"/>
      <c r="C582" s="786"/>
      <c r="D582" s="785"/>
      <c r="E582" s="787">
        <f t="shared" si="9"/>
      </c>
    </row>
    <row r="583" spans="1:5" ht="12">
      <c r="A583" s="784"/>
      <c r="B583" s="785"/>
      <c r="C583" s="786"/>
      <c r="D583" s="785"/>
      <c r="E583" s="787">
        <f t="shared" si="9"/>
      </c>
    </row>
    <row r="584" spans="1:5" ht="12">
      <c r="A584" s="784"/>
      <c r="B584" s="785"/>
      <c r="C584" s="786"/>
      <c r="D584" s="785"/>
      <c r="E584" s="787">
        <f t="shared" si="9"/>
      </c>
    </row>
    <row r="585" spans="1:5" ht="12">
      <c r="A585" s="784"/>
      <c r="B585" s="785"/>
      <c r="C585" s="786"/>
      <c r="D585" s="785"/>
      <c r="E585" s="787">
        <f t="shared" si="9"/>
      </c>
    </row>
    <row r="586" spans="1:5" ht="12">
      <c r="A586" s="784"/>
      <c r="B586" s="785"/>
      <c r="C586" s="786"/>
      <c r="D586" s="785"/>
      <c r="E586" s="787">
        <f t="shared" si="9"/>
      </c>
    </row>
    <row r="587" spans="1:5" ht="12">
      <c r="A587" s="784"/>
      <c r="B587" s="785"/>
      <c r="C587" s="786"/>
      <c r="D587" s="785"/>
      <c r="E587" s="787">
        <f t="shared" si="9"/>
      </c>
    </row>
    <row r="588" spans="1:5" ht="12">
      <c r="A588" s="784"/>
      <c r="B588" s="785"/>
      <c r="C588" s="786"/>
      <c r="D588" s="785"/>
      <c r="E588" s="787">
        <f t="shared" si="9"/>
      </c>
    </row>
    <row r="589" spans="1:5" ht="12">
      <c r="A589" s="784"/>
      <c r="B589" s="785"/>
      <c r="C589" s="786"/>
      <c r="D589" s="785"/>
      <c r="E589" s="787">
        <f t="shared" si="9"/>
      </c>
    </row>
    <row r="590" spans="1:5" ht="12">
      <c r="A590" s="784"/>
      <c r="B590" s="785"/>
      <c r="C590" s="786"/>
      <c r="D590" s="785"/>
      <c r="E590" s="787">
        <f t="shared" si="9"/>
      </c>
    </row>
    <row r="591" spans="1:5" ht="12">
      <c r="A591" s="784"/>
      <c r="B591" s="785"/>
      <c r="C591" s="786"/>
      <c r="D591" s="785"/>
      <c r="E591" s="787">
        <f t="shared" si="9"/>
      </c>
    </row>
    <row r="592" spans="1:5" ht="12">
      <c r="A592" s="784"/>
      <c r="B592" s="785"/>
      <c r="C592" s="786"/>
      <c r="D592" s="785"/>
      <c r="E592" s="787">
        <f t="shared" si="9"/>
      </c>
    </row>
    <row r="593" spans="1:5" ht="12">
      <c r="A593" s="784"/>
      <c r="B593" s="785"/>
      <c r="C593" s="786"/>
      <c r="D593" s="785"/>
      <c r="E593" s="787">
        <f t="shared" si="9"/>
      </c>
    </row>
    <row r="594" spans="1:5" ht="12">
      <c r="A594" s="784"/>
      <c r="B594" s="785"/>
      <c r="C594" s="786"/>
      <c r="D594" s="785"/>
      <c r="E594" s="787">
        <f t="shared" si="9"/>
      </c>
    </row>
    <row r="595" spans="1:5" ht="12">
      <c r="A595" s="784"/>
      <c r="B595" s="785"/>
      <c r="C595" s="786"/>
      <c r="D595" s="785"/>
      <c r="E595" s="787">
        <f t="shared" si="9"/>
      </c>
    </row>
    <row r="596" spans="1:5" ht="12">
      <c r="A596" s="784"/>
      <c r="B596" s="785"/>
      <c r="C596" s="786"/>
      <c r="D596" s="785"/>
      <c r="E596" s="787">
        <f t="shared" si="9"/>
      </c>
    </row>
    <row r="597" spans="1:5" ht="12">
      <c r="A597" s="784"/>
      <c r="B597" s="785"/>
      <c r="C597" s="786"/>
      <c r="D597" s="785"/>
      <c r="E597" s="787">
        <f t="shared" si="9"/>
      </c>
    </row>
    <row r="598" spans="1:5" ht="12">
      <c r="A598" s="784"/>
      <c r="B598" s="785"/>
      <c r="C598" s="786"/>
      <c r="D598" s="785"/>
      <c r="E598" s="787">
        <f t="shared" si="9"/>
      </c>
    </row>
    <row r="599" spans="1:5" ht="12">
      <c r="A599" s="784"/>
      <c r="B599" s="785"/>
      <c r="C599" s="786"/>
      <c r="D599" s="785"/>
      <c r="E599" s="787">
        <f t="shared" si="9"/>
      </c>
    </row>
    <row r="600" spans="1:5" ht="12">
      <c r="A600" s="784"/>
      <c r="B600" s="785"/>
      <c r="C600" s="786"/>
      <c r="D600" s="785"/>
      <c r="E600" s="787">
        <f t="shared" si="9"/>
      </c>
    </row>
    <row r="601" spans="1:5" ht="12">
      <c r="A601" s="784"/>
      <c r="B601" s="785"/>
      <c r="C601" s="786"/>
      <c r="D601" s="785"/>
      <c r="E601" s="787">
        <f t="shared" si="9"/>
      </c>
    </row>
    <row r="602" spans="1:5" ht="12">
      <c r="A602" s="784"/>
      <c r="B602" s="785"/>
      <c r="C602" s="786"/>
      <c r="D602" s="785"/>
      <c r="E602" s="787">
        <f t="shared" si="9"/>
      </c>
    </row>
    <row r="603" spans="1:5" ht="12">
      <c r="A603" s="784"/>
      <c r="B603" s="785"/>
      <c r="C603" s="786"/>
      <c r="D603" s="785"/>
      <c r="E603" s="787">
        <f t="shared" si="9"/>
      </c>
    </row>
    <row r="604" spans="1:5" ht="12">
      <c r="A604" s="784"/>
      <c r="B604" s="785"/>
      <c r="C604" s="786"/>
      <c r="D604" s="785"/>
      <c r="E604" s="787">
        <f t="shared" si="9"/>
      </c>
    </row>
    <row r="605" spans="1:5" ht="12">
      <c r="A605" s="784"/>
      <c r="B605" s="785"/>
      <c r="C605" s="786"/>
      <c r="D605" s="785"/>
      <c r="E605" s="787">
        <f t="shared" si="9"/>
      </c>
    </row>
    <row r="606" spans="1:5" ht="12">
      <c r="A606" s="784"/>
      <c r="B606" s="785"/>
      <c r="C606" s="786"/>
      <c r="D606" s="785"/>
      <c r="E606" s="787">
        <f t="shared" si="9"/>
      </c>
    </row>
    <row r="607" spans="1:5" ht="12">
      <c r="A607" s="784"/>
      <c r="B607" s="785"/>
      <c r="C607" s="786"/>
      <c r="D607" s="785"/>
      <c r="E607" s="787">
        <f t="shared" si="9"/>
      </c>
    </row>
    <row r="608" spans="1:5" ht="12">
      <c r="A608" s="784"/>
      <c r="B608" s="785"/>
      <c r="C608" s="786"/>
      <c r="D608" s="785"/>
      <c r="E608" s="787">
        <f t="shared" si="9"/>
      </c>
    </row>
    <row r="609" spans="1:5" ht="12">
      <c r="A609" s="784"/>
      <c r="B609" s="785"/>
      <c r="C609" s="786"/>
      <c r="D609" s="785"/>
      <c r="E609" s="787">
        <f t="shared" si="9"/>
      </c>
    </row>
    <row r="610" spans="1:5" ht="12">
      <c r="A610" s="784"/>
      <c r="B610" s="785"/>
      <c r="C610" s="786"/>
      <c r="D610" s="785"/>
      <c r="E610" s="787">
        <f t="shared" si="9"/>
      </c>
    </row>
    <row r="611" spans="1:5" ht="12">
      <c r="A611" s="784"/>
      <c r="B611" s="785"/>
      <c r="C611" s="786"/>
      <c r="D611" s="785"/>
      <c r="E611" s="787">
        <f t="shared" si="9"/>
      </c>
    </row>
    <row r="612" spans="1:5" ht="12">
      <c r="A612" s="784"/>
      <c r="B612" s="785"/>
      <c r="C612" s="786"/>
      <c r="D612" s="785"/>
      <c r="E612" s="787">
        <f t="shared" si="9"/>
      </c>
    </row>
    <row r="613" spans="1:5" ht="12">
      <c r="A613" s="784"/>
      <c r="B613" s="785"/>
      <c r="C613" s="786"/>
      <c r="D613" s="785"/>
      <c r="E613" s="787">
        <f t="shared" si="9"/>
      </c>
    </row>
    <row r="614" spans="1:5" ht="12">
      <c r="A614" s="784"/>
      <c r="B614" s="785"/>
      <c r="C614" s="786"/>
      <c r="D614" s="785"/>
      <c r="E614" s="787">
        <f t="shared" si="9"/>
      </c>
    </row>
    <row r="615" spans="1:5" ht="12">
      <c r="A615" s="784"/>
      <c r="B615" s="785"/>
      <c r="C615" s="786"/>
      <c r="D615" s="785"/>
      <c r="E615" s="787">
        <f t="shared" si="9"/>
      </c>
    </row>
    <row r="616" spans="1:5" ht="12">
      <c r="A616" s="784"/>
      <c r="B616" s="785"/>
      <c r="C616" s="786"/>
      <c r="D616" s="785"/>
      <c r="E616" s="787">
        <f t="shared" si="9"/>
      </c>
    </row>
    <row r="617" spans="1:5" ht="12">
      <c r="A617" s="784"/>
      <c r="B617" s="785"/>
      <c r="C617" s="786"/>
      <c r="D617" s="785"/>
      <c r="E617" s="787">
        <f t="shared" si="9"/>
      </c>
    </row>
    <row r="618" spans="1:5" ht="12">
      <c r="A618" s="784"/>
      <c r="B618" s="785"/>
      <c r="C618" s="786"/>
      <c r="D618" s="785"/>
      <c r="E618" s="787">
        <f t="shared" si="9"/>
      </c>
    </row>
    <row r="619" spans="1:5" ht="12">
      <c r="A619" s="784"/>
      <c r="B619" s="785"/>
      <c r="C619" s="786"/>
      <c r="D619" s="785"/>
      <c r="E619" s="787">
        <f t="shared" si="9"/>
      </c>
    </row>
    <row r="620" spans="1:5" ht="12">
      <c r="A620" s="784"/>
      <c r="B620" s="785"/>
      <c r="C620" s="786"/>
      <c r="D620" s="785"/>
      <c r="E620" s="787">
        <f t="shared" si="9"/>
      </c>
    </row>
    <row r="621" spans="1:5" ht="12">
      <c r="A621" s="784"/>
      <c r="B621" s="785"/>
      <c r="C621" s="786"/>
      <c r="D621" s="785"/>
      <c r="E621" s="787">
        <f t="shared" si="9"/>
      </c>
    </row>
    <row r="622" spans="1:5" ht="12">
      <c r="A622" s="784"/>
      <c r="B622" s="785"/>
      <c r="C622" s="786"/>
      <c r="D622" s="785"/>
      <c r="E622" s="787">
        <f t="shared" si="9"/>
      </c>
    </row>
    <row r="623" spans="1:5" ht="12">
      <c r="A623" s="784"/>
      <c r="B623" s="785"/>
      <c r="C623" s="786"/>
      <c r="D623" s="785"/>
      <c r="E623" s="787">
        <f t="shared" si="9"/>
      </c>
    </row>
    <row r="624" spans="1:5" ht="12">
      <c r="A624" s="784"/>
      <c r="B624" s="785"/>
      <c r="C624" s="786"/>
      <c r="D624" s="785"/>
      <c r="E624" s="787">
        <f t="shared" si="9"/>
      </c>
    </row>
    <row r="625" spans="1:5" ht="12">
      <c r="A625" s="784"/>
      <c r="B625" s="785"/>
      <c r="C625" s="786"/>
      <c r="D625" s="785"/>
      <c r="E625" s="787">
        <f>IF(B625&lt;&gt;0,IF(ABS(B625-D625)&gt;0.1,"KO","OK"),"")</f>
      </c>
    </row>
    <row r="626" spans="1:5" ht="12">
      <c r="A626" s="784"/>
      <c r="B626" s="785"/>
      <c r="C626" s="786"/>
      <c r="D626" s="785"/>
      <c r="E626" s="787">
        <f t="shared" si="9"/>
      </c>
    </row>
    <row r="627" spans="1:5" ht="12">
      <c r="A627" s="784"/>
      <c r="B627" s="785"/>
      <c r="C627" s="786"/>
      <c r="D627" s="785"/>
      <c r="E627" s="787">
        <f t="shared" si="9"/>
      </c>
    </row>
    <row r="628" spans="1:5" ht="12">
      <c r="A628" s="784"/>
      <c r="B628" s="785"/>
      <c r="C628" s="786"/>
      <c r="D628" s="785"/>
      <c r="E628" s="787">
        <f t="shared" si="9"/>
      </c>
    </row>
    <row r="629" spans="1:5" ht="12">
      <c r="A629" s="784"/>
      <c r="B629" s="785"/>
      <c r="C629" s="786"/>
      <c r="D629" s="785"/>
      <c r="E629" s="787">
        <f t="shared" si="9"/>
      </c>
    </row>
    <row r="630" spans="1:5" ht="12">
      <c r="A630" s="784"/>
      <c r="B630" s="785"/>
      <c r="C630" s="786"/>
      <c r="D630" s="785"/>
      <c r="E630" s="787">
        <f t="shared" si="9"/>
      </c>
    </row>
    <row r="631" spans="1:5" ht="12">
      <c r="A631" s="784"/>
      <c r="B631" s="785"/>
      <c r="C631" s="786"/>
      <c r="D631" s="785"/>
      <c r="E631" s="787">
        <f t="shared" si="9"/>
      </c>
    </row>
    <row r="632" spans="1:5" ht="12">
      <c r="A632" s="784"/>
      <c r="B632" s="785"/>
      <c r="C632" s="786"/>
      <c r="D632" s="785"/>
      <c r="E632" s="787">
        <f t="shared" si="9"/>
      </c>
    </row>
    <row r="633" spans="1:5" ht="12">
      <c r="A633" s="784"/>
      <c r="B633" s="785"/>
      <c r="C633" s="786"/>
      <c r="D633" s="785"/>
      <c r="E633" s="787">
        <f t="shared" si="9"/>
      </c>
    </row>
    <row r="634" spans="1:5" ht="12">
      <c r="A634" s="784"/>
      <c r="B634" s="785"/>
      <c r="C634" s="786"/>
      <c r="D634" s="785"/>
      <c r="E634" s="787">
        <f t="shared" si="9"/>
      </c>
    </row>
    <row r="635" spans="1:5" ht="12">
      <c r="A635" s="784"/>
      <c r="B635" s="785"/>
      <c r="C635" s="786"/>
      <c r="D635" s="785"/>
      <c r="E635" s="787">
        <f t="shared" si="9"/>
      </c>
    </row>
    <row r="636" spans="1:5" ht="12">
      <c r="A636" s="784"/>
      <c r="B636" s="785"/>
      <c r="C636" s="786"/>
      <c r="D636" s="785"/>
      <c r="E636" s="787">
        <f t="shared" si="9"/>
      </c>
    </row>
    <row r="637" spans="1:5" ht="12">
      <c r="A637" s="784"/>
      <c r="B637" s="785"/>
      <c r="C637" s="786"/>
      <c r="D637" s="785"/>
      <c r="E637" s="787">
        <f t="shared" si="9"/>
      </c>
    </row>
    <row r="638" spans="1:5" ht="12">
      <c r="A638" s="784"/>
      <c r="B638" s="785"/>
      <c r="C638" s="786"/>
      <c r="D638" s="785"/>
      <c r="E638" s="787">
        <f t="shared" si="9"/>
      </c>
    </row>
    <row r="639" spans="1:5" ht="12">
      <c r="A639" s="784"/>
      <c r="B639" s="785"/>
      <c r="C639" s="786"/>
      <c r="D639" s="785"/>
      <c r="E639" s="787">
        <f t="shared" si="9"/>
      </c>
    </row>
    <row r="640" spans="1:5" ht="12">
      <c r="A640" s="784"/>
      <c r="B640" s="785"/>
      <c r="C640" s="786"/>
      <c r="D640" s="785"/>
      <c r="E640" s="787">
        <f t="shared" si="9"/>
      </c>
    </row>
    <row r="641" spans="1:5" ht="12">
      <c r="A641" s="784"/>
      <c r="B641" s="785"/>
      <c r="C641" s="786"/>
      <c r="D641" s="785"/>
      <c r="E641" s="787">
        <f t="shared" si="9"/>
      </c>
    </row>
    <row r="642" spans="1:5" ht="12">
      <c r="A642" s="784"/>
      <c r="B642" s="785"/>
      <c r="C642" s="786"/>
      <c r="D642" s="785"/>
      <c r="E642" s="787">
        <f t="shared" si="9"/>
      </c>
    </row>
    <row r="643" spans="1:5" ht="12">
      <c r="A643" s="784"/>
      <c r="B643" s="785"/>
      <c r="C643" s="786"/>
      <c r="D643" s="785"/>
      <c r="E643" s="787">
        <f aca="true" t="shared" si="10" ref="E643:E650">IF(B643&lt;&gt;0,IF(ABS(B643-D643)&gt;0.1,"KO","OK"),"")</f>
      </c>
    </row>
    <row r="644" spans="1:5" ht="12">
      <c r="A644" s="784"/>
      <c r="B644" s="785"/>
      <c r="C644" s="786"/>
      <c r="D644" s="785"/>
      <c r="E644" s="787">
        <f t="shared" si="10"/>
      </c>
    </row>
    <row r="645" spans="1:5" ht="12">
      <c r="A645" s="784"/>
      <c r="B645" s="785"/>
      <c r="C645" s="786"/>
      <c r="D645" s="785"/>
      <c r="E645" s="787">
        <f t="shared" si="10"/>
      </c>
    </row>
    <row r="646" spans="1:5" ht="12">
      <c r="A646" s="784"/>
      <c r="B646" s="785"/>
      <c r="C646" s="786"/>
      <c r="D646" s="785"/>
      <c r="E646" s="787">
        <f t="shared" si="10"/>
      </c>
    </row>
    <row r="647" spans="1:5" ht="12">
      <c r="A647" s="784"/>
      <c r="B647" s="785"/>
      <c r="C647" s="786"/>
      <c r="D647" s="785"/>
      <c r="E647" s="787">
        <f t="shared" si="10"/>
      </c>
    </row>
    <row r="648" spans="1:5" ht="12">
      <c r="A648" s="784"/>
      <c r="B648" s="785"/>
      <c r="C648" s="786"/>
      <c r="D648" s="785"/>
      <c r="E648" s="787">
        <f t="shared" si="10"/>
      </c>
    </row>
    <row r="649" spans="1:5" ht="12">
      <c r="A649" s="784"/>
      <c r="B649" s="785"/>
      <c r="C649" s="786"/>
      <c r="D649" s="785"/>
      <c r="E649" s="787">
        <f t="shared" si="10"/>
      </c>
    </row>
    <row r="650" spans="1:5" ht="12">
      <c r="A650" s="784"/>
      <c r="B650" s="785"/>
      <c r="C650" s="786"/>
      <c r="D650" s="785"/>
      <c r="E650" s="787">
        <f t="shared" si="10"/>
      </c>
    </row>
  </sheetData>
  <sheetProtection/>
  <mergeCells count="2">
    <mergeCell ref="A1:B1"/>
    <mergeCell ref="C1:E1"/>
  </mergeCells>
  <conditionalFormatting sqref="E3:E650">
    <cfRule type="cellIs" priority="1" dxfId="2" operator="equal" stopIfTrue="1">
      <formula>"KO"</formula>
    </cfRule>
    <cfRule type="cellIs" priority="2" dxfId="3" operator="equal" stopIfTrue="1">
      <formula>"OK"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L29"/>
  <sheetViews>
    <sheetView showGridLines="0" zoomScalePageLayoutView="0" workbookViewId="0" topLeftCell="B1">
      <selection activeCell="A1" sqref="A1"/>
    </sheetView>
  </sheetViews>
  <sheetFormatPr defaultColWidth="11.421875" defaultRowHeight="15"/>
  <cols>
    <col min="1" max="1" width="1.8515625" style="166" hidden="1" customWidth="1"/>
    <col min="2" max="2" width="4.8515625" style="166" customWidth="1"/>
    <col min="3" max="3" width="46.140625" style="166" customWidth="1"/>
    <col min="4" max="4" width="27.421875" style="166" customWidth="1"/>
    <col min="5" max="5" width="11.28125" style="166" customWidth="1"/>
    <col min="6" max="6" width="32.8515625" style="166" customWidth="1"/>
    <col min="7" max="9" width="8.140625" style="166" customWidth="1"/>
    <col min="10" max="11" width="13.28125" style="166" customWidth="1"/>
    <col min="12" max="12" width="2.7109375" style="166" customWidth="1"/>
    <col min="13" max="16384" width="11.421875" style="166" customWidth="1"/>
  </cols>
  <sheetData>
    <row r="1" spans="1:12" ht="14.25">
      <c r="A1" s="612" t="s">
        <v>226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</row>
    <row r="2" spans="1:12" ht="38.25" customHeight="1">
      <c r="A2" s="613" t="s">
        <v>227</v>
      </c>
      <c r="B2" s="171"/>
      <c r="C2" s="635" t="s">
        <v>216</v>
      </c>
      <c r="D2" s="635"/>
      <c r="E2" s="635"/>
      <c r="F2" s="635"/>
      <c r="G2" s="635"/>
      <c r="H2" s="635"/>
      <c r="I2" s="635"/>
      <c r="J2" s="635"/>
      <c r="K2" s="635"/>
      <c r="L2" s="172"/>
    </row>
    <row r="3" spans="1:12" ht="12.75" customHeight="1">
      <c r="A3" s="613">
        <v>421349200</v>
      </c>
      <c r="B3" s="173"/>
      <c r="C3" s="174"/>
      <c r="D3" s="175"/>
      <c r="E3" s="175"/>
      <c r="F3" s="175"/>
      <c r="G3" s="175"/>
      <c r="H3" s="175"/>
      <c r="I3" s="175"/>
      <c r="J3" s="175"/>
      <c r="K3" s="175"/>
      <c r="L3" s="176"/>
    </row>
    <row r="4" spans="1:12" ht="12.75" customHeight="1">
      <c r="A4" s="613"/>
      <c r="B4" s="173"/>
      <c r="C4" s="177" t="s">
        <v>71</v>
      </c>
      <c r="D4" s="558"/>
      <c r="E4" s="480"/>
      <c r="F4" s="480"/>
      <c r="G4" s="480"/>
      <c r="H4" s="480"/>
      <c r="I4" s="480"/>
      <c r="J4" s="480"/>
      <c r="K4" s="480"/>
      <c r="L4" s="178"/>
    </row>
    <row r="5" spans="1:12" ht="12.75" customHeight="1">
      <c r="A5" s="420"/>
      <c r="B5" s="173"/>
      <c r="C5" s="177"/>
      <c r="D5" s="480"/>
      <c r="E5" s="480"/>
      <c r="F5" s="480"/>
      <c r="G5" s="480"/>
      <c r="H5" s="480"/>
      <c r="I5" s="480"/>
      <c r="J5" s="480"/>
      <c r="K5" s="480"/>
      <c r="L5" s="178"/>
    </row>
    <row r="6" spans="1:12" ht="12.75" customHeight="1">
      <c r="A6" s="420"/>
      <c r="B6" s="173"/>
      <c r="C6" s="173" t="s">
        <v>72</v>
      </c>
      <c r="D6" s="481" t="s">
        <v>225</v>
      </c>
      <c r="E6" s="173"/>
      <c r="F6" s="173"/>
      <c r="G6" s="173"/>
      <c r="H6" s="173"/>
      <c r="I6" s="173"/>
      <c r="J6" s="173"/>
      <c r="K6" s="173"/>
      <c r="L6" s="179"/>
    </row>
    <row r="7" spans="1:12" ht="12.75" customHeight="1">
      <c r="A7" s="420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9"/>
    </row>
    <row r="8" spans="1:12" ht="12.75" customHeight="1">
      <c r="A8" s="420"/>
      <c r="B8" s="173"/>
      <c r="C8" s="173" t="s">
        <v>2</v>
      </c>
      <c r="D8" s="631"/>
      <c r="E8" s="636"/>
      <c r="F8" s="636"/>
      <c r="G8" s="636"/>
      <c r="H8" s="636"/>
      <c r="I8" s="636"/>
      <c r="J8" s="636"/>
      <c r="K8" s="632"/>
      <c r="L8" s="179"/>
    </row>
    <row r="9" spans="1:12" ht="12.75" customHeight="1">
      <c r="A9" s="420"/>
      <c r="B9" s="173"/>
      <c r="C9" s="173"/>
      <c r="D9" s="173"/>
      <c r="E9" s="173"/>
      <c r="F9" s="480"/>
      <c r="G9" s="480"/>
      <c r="H9" s="480"/>
      <c r="I9" s="480"/>
      <c r="J9" s="480"/>
      <c r="K9" s="480"/>
      <c r="L9" s="179"/>
    </row>
    <row r="10" spans="1:12" ht="25.5" customHeight="1">
      <c r="A10" s="420"/>
      <c r="B10" s="173"/>
      <c r="C10" s="173" t="s">
        <v>0</v>
      </c>
      <c r="D10" s="637"/>
      <c r="E10" s="637"/>
      <c r="F10" s="637"/>
      <c r="G10" s="637"/>
      <c r="H10" s="637"/>
      <c r="I10" s="637"/>
      <c r="J10" s="637"/>
      <c r="K10" s="637"/>
      <c r="L10" s="179"/>
    </row>
    <row r="11" spans="1:12" ht="12.75" customHeight="1">
      <c r="A11" s="420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9"/>
    </row>
    <row r="12" spans="1:12" ht="25.5" customHeight="1">
      <c r="A12" s="420"/>
      <c r="B12" s="173"/>
      <c r="C12" s="180" t="s">
        <v>73</v>
      </c>
      <c r="D12" s="631"/>
      <c r="E12" s="632"/>
      <c r="F12" s="173"/>
      <c r="G12" s="173"/>
      <c r="H12" s="173"/>
      <c r="I12" s="173"/>
      <c r="J12" s="173"/>
      <c r="K12" s="173"/>
      <c r="L12" s="179"/>
    </row>
    <row r="13" spans="1:12" ht="12.75" customHeight="1">
      <c r="A13" s="420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9"/>
    </row>
    <row r="14" spans="1:12" ht="12.75" customHeight="1">
      <c r="A14" s="420"/>
      <c r="B14" s="173"/>
      <c r="C14" s="173" t="s">
        <v>1</v>
      </c>
      <c r="D14" s="638"/>
      <c r="E14" s="639"/>
      <c r="F14" s="173"/>
      <c r="G14" s="173"/>
      <c r="H14" s="173"/>
      <c r="I14" s="173"/>
      <c r="J14" s="173"/>
      <c r="K14" s="173"/>
      <c r="L14" s="179"/>
    </row>
    <row r="15" spans="1:12" ht="12.75" customHeight="1">
      <c r="A15" s="420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9"/>
    </row>
    <row r="16" spans="1:12" ht="12.75" customHeight="1">
      <c r="A16" s="420"/>
      <c r="B16" s="173"/>
      <c r="C16" s="181" t="s">
        <v>74</v>
      </c>
      <c r="D16" s="630"/>
      <c r="E16" s="630"/>
      <c r="F16" s="173"/>
      <c r="G16" s="173"/>
      <c r="H16" s="173"/>
      <c r="I16" s="173"/>
      <c r="J16" s="173"/>
      <c r="K16" s="173"/>
      <c r="L16" s="179"/>
    </row>
    <row r="17" spans="1:12" ht="12.75" customHeight="1">
      <c r="A17" s="420"/>
      <c r="B17" s="173"/>
      <c r="C17" s="181"/>
      <c r="D17" s="173"/>
      <c r="E17" s="173"/>
      <c r="F17" s="173"/>
      <c r="G17" s="173"/>
      <c r="H17" s="173"/>
      <c r="I17" s="173"/>
      <c r="J17" s="173"/>
      <c r="K17" s="173"/>
      <c r="L17" s="179"/>
    </row>
    <row r="18" spans="1:12" ht="12.75" customHeight="1">
      <c r="A18" s="420"/>
      <c r="B18" s="173"/>
      <c r="C18" s="173" t="s">
        <v>213</v>
      </c>
      <c r="D18" s="630"/>
      <c r="E18" s="630"/>
      <c r="F18" s="173"/>
      <c r="G18" s="173"/>
      <c r="H18" s="173"/>
      <c r="I18" s="173"/>
      <c r="J18" s="173"/>
      <c r="K18" s="173"/>
      <c r="L18" s="179"/>
    </row>
    <row r="19" spans="1:12" ht="12.75" customHeight="1">
      <c r="A19" s="420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9"/>
    </row>
    <row r="20" spans="1:12" ht="25.5" customHeight="1">
      <c r="A20" s="420"/>
      <c r="B20" s="173"/>
      <c r="C20" s="180" t="s">
        <v>75</v>
      </c>
      <c r="D20" s="631"/>
      <c r="E20" s="632"/>
      <c r="F20" s="173"/>
      <c r="G20" s="173"/>
      <c r="H20" s="173"/>
      <c r="I20" s="173"/>
      <c r="J20" s="173"/>
      <c r="K20" s="173"/>
      <c r="L20" s="179"/>
    </row>
    <row r="21" spans="1:12" ht="12.75" customHeight="1">
      <c r="A21" s="420"/>
      <c r="B21" s="173"/>
      <c r="C21" s="173"/>
      <c r="D21" s="182"/>
      <c r="E21" s="182"/>
      <c r="F21" s="173"/>
      <c r="G21" s="173"/>
      <c r="H21" s="173"/>
      <c r="I21" s="173"/>
      <c r="J21" s="173"/>
      <c r="K21" s="173"/>
      <c r="L21" s="179"/>
    </row>
    <row r="22" spans="1:12" ht="12.75" customHeight="1" thickBot="1">
      <c r="A22" s="420"/>
      <c r="B22" s="173"/>
      <c r="C22" s="167" t="s">
        <v>153</v>
      </c>
      <c r="D22" s="173"/>
      <c r="E22" s="180"/>
      <c r="F22" s="180"/>
      <c r="G22" s="180"/>
      <c r="H22" s="180"/>
      <c r="I22" s="180"/>
      <c r="J22" s="180"/>
      <c r="K22" s="180"/>
      <c r="L22" s="179"/>
    </row>
    <row r="23" spans="1:12" ht="13.5" customHeight="1" thickBot="1">
      <c r="A23" s="420"/>
      <c r="B23" s="173"/>
      <c r="C23" s="173"/>
      <c r="D23" s="173"/>
      <c r="E23" s="180"/>
      <c r="F23" s="180"/>
      <c r="G23" s="180"/>
      <c r="H23" s="180"/>
      <c r="I23" s="180"/>
      <c r="J23" s="633" t="s">
        <v>76</v>
      </c>
      <c r="K23" s="634"/>
      <c r="L23" s="179"/>
    </row>
    <row r="24" spans="1:12" ht="61.5" customHeight="1" thickBot="1">
      <c r="A24" s="420"/>
      <c r="B24" s="173"/>
      <c r="C24" s="516" t="s">
        <v>144</v>
      </c>
      <c r="D24" s="526" t="s">
        <v>145</v>
      </c>
      <c r="E24" s="518" t="s">
        <v>185</v>
      </c>
      <c r="F24" s="518" t="s">
        <v>140</v>
      </c>
      <c r="G24" s="518" t="s">
        <v>141</v>
      </c>
      <c r="H24" s="527" t="s">
        <v>142</v>
      </c>
      <c r="I24" s="527" t="s">
        <v>143</v>
      </c>
      <c r="J24" s="528" t="s">
        <v>195</v>
      </c>
      <c r="K24" s="522" t="s">
        <v>175</v>
      </c>
      <c r="L24" s="179"/>
    </row>
    <row r="25" spans="1:12" ht="15" customHeight="1">
      <c r="A25" s="420"/>
      <c r="B25" s="173"/>
      <c r="C25" s="523"/>
      <c r="D25" s="513"/>
      <c r="E25" s="615" t="s">
        <v>225</v>
      </c>
      <c r="F25" s="614"/>
      <c r="G25" s="524"/>
      <c r="H25" s="524"/>
      <c r="I25" s="524"/>
      <c r="J25" s="524"/>
      <c r="K25" s="525"/>
      <c r="L25" s="179"/>
    </row>
    <row r="26" spans="1:12" s="165" customFormat="1" ht="15" customHeight="1" thickBot="1">
      <c r="A26" s="533"/>
      <c r="B26" s="173"/>
      <c r="C26" s="534"/>
      <c r="D26" s="535"/>
      <c r="E26" s="536"/>
      <c r="F26" s="537"/>
      <c r="G26" s="538"/>
      <c r="H26" s="538"/>
      <c r="I26" s="538"/>
      <c r="J26" s="539"/>
      <c r="K26" s="540"/>
      <c r="L26" s="179"/>
    </row>
    <row r="27" spans="1:12" ht="21.75" customHeight="1">
      <c r="A27" s="420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83"/>
    </row>
    <row r="28" spans="1:12" ht="14.25">
      <c r="A28" s="420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83"/>
    </row>
    <row r="29" spans="1:12" ht="15" thickBot="1">
      <c r="A29" s="421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5"/>
    </row>
  </sheetData>
  <sheetProtection password="8694" sheet="1" objects="1" scenarios="1"/>
  <mergeCells count="9">
    <mergeCell ref="D18:E18"/>
    <mergeCell ref="D20:E20"/>
    <mergeCell ref="J23:K23"/>
    <mergeCell ref="C2:K2"/>
    <mergeCell ref="D8:K8"/>
    <mergeCell ref="D10:K10"/>
    <mergeCell ref="D12:E12"/>
    <mergeCell ref="D14:E14"/>
    <mergeCell ref="D16:E16"/>
  </mergeCells>
  <dataValidations count="4">
    <dataValidation type="textLength" operator="equal" allowBlank="1" showInputMessage="1" showErrorMessage="1" error="Veuillez saisir un n° finess de 9 caractères (sans espace, tiret, ...)" sqref="D6 E25:E26">
      <formula1>9</formula1>
    </dataValidation>
    <dataValidation type="whole" allowBlank="1" showInputMessage="1" showErrorMessage="1" error="Veuillez saisir une année." sqref="D4">
      <formula1>2010</formula1>
      <formula2>2030</formula2>
    </dataValidation>
    <dataValidation type="decimal" operator="greaterThanOrEqual" allowBlank="1" showInputMessage="1" showErrorMessage="1" error="Veuillez saisir un nombre." sqref="G25:K26">
      <formula1>0</formula1>
    </dataValidation>
    <dataValidation type="list" allowBlank="1" showInputMessage="1" showErrorMessage="1" sqref="F25">
      <formula1>categorie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L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57421875" style="138" customWidth="1"/>
    <col min="2" max="2" width="13.8515625" style="138" customWidth="1"/>
    <col min="3" max="3" width="32.421875" style="138" customWidth="1"/>
    <col min="4" max="4" width="27.421875" style="138" customWidth="1"/>
    <col min="5" max="5" width="11.28125" style="138" customWidth="1"/>
    <col min="6" max="6" width="32.8515625" style="138" customWidth="1"/>
    <col min="7" max="9" width="8.140625" style="138" customWidth="1"/>
    <col min="10" max="11" width="13.28125" style="138" customWidth="1"/>
    <col min="12" max="12" width="2.7109375" style="138" customWidth="1"/>
    <col min="13" max="16384" width="11.421875" style="138" customWidth="1"/>
  </cols>
  <sheetData>
    <row r="1" spans="1:12" ht="14.25">
      <c r="A1" s="149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38.25" customHeight="1">
      <c r="A2" s="152"/>
      <c r="B2" s="628" t="s">
        <v>193</v>
      </c>
      <c r="C2" s="628"/>
      <c r="D2" s="628"/>
      <c r="E2" s="628"/>
      <c r="F2" s="628"/>
      <c r="G2" s="628"/>
      <c r="H2" s="628"/>
      <c r="I2" s="628"/>
      <c r="J2" s="628"/>
      <c r="K2" s="628"/>
      <c r="L2" s="139"/>
    </row>
    <row r="3" spans="1:12" ht="12.75" customHeight="1">
      <c r="A3" s="152"/>
      <c r="B3" s="140"/>
      <c r="C3" s="141"/>
      <c r="D3" s="142"/>
      <c r="E3" s="142"/>
      <c r="F3" s="142"/>
      <c r="G3" s="142"/>
      <c r="H3" s="142"/>
      <c r="I3" s="142"/>
      <c r="J3" s="142"/>
      <c r="K3" s="142"/>
      <c r="L3" s="143"/>
    </row>
    <row r="4" spans="1:12" ht="12.75" customHeight="1">
      <c r="A4" s="152"/>
      <c r="B4" s="140"/>
      <c r="C4" s="144"/>
      <c r="D4" s="147"/>
      <c r="E4" s="147"/>
      <c r="F4" s="144"/>
      <c r="G4" s="144"/>
      <c r="H4" s="144"/>
      <c r="I4" s="144"/>
      <c r="J4" s="144"/>
      <c r="K4" s="144"/>
      <c r="L4" s="145"/>
    </row>
    <row r="5" spans="1:12" ht="12.75" customHeight="1">
      <c r="A5" s="152"/>
      <c r="B5" s="159" t="s">
        <v>194</v>
      </c>
      <c r="C5" s="159"/>
      <c r="D5" s="144"/>
      <c r="E5" s="146"/>
      <c r="F5" s="146"/>
      <c r="G5" s="146"/>
      <c r="H5" s="146"/>
      <c r="I5" s="146"/>
      <c r="J5" s="146"/>
      <c r="K5" s="146"/>
      <c r="L5" s="145"/>
    </row>
    <row r="6" spans="1:12" ht="12.75" customHeight="1" thickBot="1">
      <c r="A6" s="152"/>
      <c r="B6" s="140"/>
      <c r="C6" s="158"/>
      <c r="D6" s="144"/>
      <c r="E6" s="146"/>
      <c r="F6" s="146"/>
      <c r="G6" s="146"/>
      <c r="H6" s="146"/>
      <c r="I6" s="146"/>
      <c r="J6" s="146"/>
      <c r="K6" s="146"/>
      <c r="L6" s="145"/>
    </row>
    <row r="7" spans="1:12" ht="13.5" customHeight="1" thickBot="1">
      <c r="A7" s="152"/>
      <c r="B7" s="140"/>
      <c r="C7" s="144"/>
      <c r="D7" s="144"/>
      <c r="E7" s="146"/>
      <c r="F7" s="146"/>
      <c r="G7" s="146"/>
      <c r="H7" s="146"/>
      <c r="I7" s="146"/>
      <c r="J7" s="640" t="s">
        <v>76</v>
      </c>
      <c r="K7" s="641"/>
      <c r="L7" s="145"/>
    </row>
    <row r="8" spans="1:12" ht="61.5" customHeight="1" thickBot="1">
      <c r="A8" s="152"/>
      <c r="B8" s="516" t="s">
        <v>217</v>
      </c>
      <c r="C8" s="517" t="s">
        <v>188</v>
      </c>
      <c r="D8" s="517" t="s">
        <v>145</v>
      </c>
      <c r="E8" s="518" t="s">
        <v>189</v>
      </c>
      <c r="F8" s="519" t="s">
        <v>140</v>
      </c>
      <c r="G8" s="519" t="s">
        <v>141</v>
      </c>
      <c r="H8" s="520" t="s">
        <v>142</v>
      </c>
      <c r="I8" s="520" t="s">
        <v>143</v>
      </c>
      <c r="J8" s="521" t="s">
        <v>195</v>
      </c>
      <c r="K8" s="522" t="s">
        <v>175</v>
      </c>
      <c r="L8" s="145"/>
    </row>
    <row r="9" spans="1:12" ht="15" customHeight="1">
      <c r="A9" s="152"/>
      <c r="B9" s="611" t="s">
        <v>225</v>
      </c>
      <c r="C9" s="513"/>
      <c r="D9" s="513"/>
      <c r="E9" s="610" t="s">
        <v>225</v>
      </c>
      <c r="F9" s="609"/>
      <c r="G9" s="514"/>
      <c r="H9" s="514"/>
      <c r="I9" s="514"/>
      <c r="J9" s="514"/>
      <c r="K9" s="515"/>
      <c r="L9" s="145"/>
    </row>
    <row r="10" spans="1:12" s="549" customFormat="1" ht="15" customHeight="1" thickBot="1">
      <c r="A10" s="542"/>
      <c r="B10" s="543"/>
      <c r="C10" s="541"/>
      <c r="D10" s="541"/>
      <c r="E10" s="544"/>
      <c r="F10" s="545"/>
      <c r="G10" s="546"/>
      <c r="H10" s="546"/>
      <c r="I10" s="546"/>
      <c r="J10" s="547"/>
      <c r="K10" s="548"/>
      <c r="L10" s="145"/>
    </row>
    <row r="11" spans="1:12" ht="21.75" customHeight="1">
      <c r="A11" s="152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3"/>
    </row>
    <row r="12" spans="1:12" ht="14.25">
      <c r="A12" s="152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3"/>
    </row>
    <row r="13" spans="1:12" s="148" customFormat="1" ht="14.25">
      <c r="A13" s="152"/>
      <c r="B13" s="194" t="s">
        <v>218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3"/>
    </row>
    <row r="14" spans="1:12" s="148" customFormat="1" ht="14.25">
      <c r="A14" s="152"/>
      <c r="B14" s="194" t="s">
        <v>219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3"/>
    </row>
    <row r="15" spans="1:12" ht="15" thickBo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7"/>
    </row>
  </sheetData>
  <sheetProtection password="8694" sheet="1" objects="1" scenarios="1"/>
  <mergeCells count="2">
    <mergeCell ref="J7:K7"/>
    <mergeCell ref="B2:K2"/>
  </mergeCells>
  <dataValidations count="5">
    <dataValidation showInputMessage="1" showErrorMessage="1" error="Veuillez sélectionner une catégorie dans la liste proposée." sqref="F10"/>
    <dataValidation type="decimal" operator="greaterThanOrEqual" allowBlank="1" showInputMessage="1" showErrorMessage="1" error="Veuillez saisir un nombre." sqref="G9:K10">
      <formula1>0</formula1>
    </dataValidation>
    <dataValidation type="textLength" operator="equal" allowBlank="1" showInputMessage="1" showErrorMessage="1" error="Veuillez saisir un n° finess de 9 caractères (sans espace, tiret, ...)" sqref="E9:E10">
      <formula1>9</formula1>
    </dataValidation>
    <dataValidation type="list" allowBlank="1" showInputMessage="1" showErrorMessage="1" sqref="F9">
      <formula1>Categorie_SF</formula1>
    </dataValidation>
    <dataValidation type="textLength" operator="lessThanOrEqual" allowBlank="1" showInputMessage="1" showErrorMessage="1" error="Veuillez saisir un identifiant de 6 caractères (sans caractère spéciaux, espace, tiret, accents...)" sqref="B9">
      <formula1>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A1:T1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13" customWidth="1"/>
    <col min="2" max="2" width="13.28125" style="13" customWidth="1"/>
    <col min="3" max="3" width="51.57421875" style="13" customWidth="1"/>
    <col min="4" max="14" width="12.7109375" style="229" customWidth="1"/>
    <col min="15" max="15" width="12.7109375" style="230" customWidth="1"/>
    <col min="16" max="18" width="11.28125" style="231" customWidth="1"/>
    <col min="19" max="19" width="11.28125" style="13" customWidth="1"/>
    <col min="20" max="20" width="2.7109375" style="13" customWidth="1"/>
    <col min="21" max="16384" width="11.421875" style="13" customWidth="1"/>
  </cols>
  <sheetData>
    <row r="1" spans="1:20" ht="9.75">
      <c r="A1" s="460"/>
      <c r="B1" s="461"/>
      <c r="C1" s="461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3"/>
      <c r="P1" s="464"/>
      <c r="Q1" s="464"/>
      <c r="R1" s="464"/>
      <c r="S1" s="461"/>
      <c r="T1" s="465"/>
    </row>
    <row r="2" spans="1:20" ht="25.5" customHeight="1">
      <c r="A2" s="466"/>
      <c r="B2" s="684" t="s">
        <v>154</v>
      </c>
      <c r="C2" s="684"/>
      <c r="D2" s="685"/>
      <c r="E2" s="685"/>
      <c r="F2" s="685"/>
      <c r="G2" s="186"/>
      <c r="H2" s="186"/>
      <c r="I2" s="186"/>
      <c r="J2" s="186"/>
      <c r="K2" s="186"/>
      <c r="L2" s="186"/>
      <c r="M2" s="186"/>
      <c r="N2" s="186"/>
      <c r="O2" s="467"/>
      <c r="P2" s="468"/>
      <c r="Q2" s="468"/>
      <c r="R2" s="468"/>
      <c r="S2" s="194"/>
      <c r="T2" s="67"/>
    </row>
    <row r="3" spans="1:20" ht="25.5" customHeight="1">
      <c r="A3" s="466"/>
      <c r="B3" s="684" t="s">
        <v>155</v>
      </c>
      <c r="C3" s="684"/>
      <c r="D3" s="686"/>
      <c r="E3" s="686"/>
      <c r="F3" s="686"/>
      <c r="G3" s="186"/>
      <c r="H3" s="186"/>
      <c r="I3" s="186"/>
      <c r="J3" s="186"/>
      <c r="K3" s="186"/>
      <c r="L3" s="186"/>
      <c r="M3" s="186"/>
      <c r="N3" s="186"/>
      <c r="O3" s="467"/>
      <c r="P3" s="468"/>
      <c r="Q3" s="468"/>
      <c r="R3" s="468"/>
      <c r="S3" s="194"/>
      <c r="T3" s="67"/>
    </row>
    <row r="4" spans="1:20" ht="12.75" customHeight="1">
      <c r="A4" s="466"/>
      <c r="B4" s="194"/>
      <c r="C4" s="194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467"/>
      <c r="P4" s="468"/>
      <c r="Q4" s="468"/>
      <c r="R4" s="468"/>
      <c r="S4" s="194"/>
      <c r="T4" s="67"/>
    </row>
    <row r="5" spans="1:20" ht="12.75" customHeight="1">
      <c r="A5" s="466"/>
      <c r="B5" s="194"/>
      <c r="C5" s="194"/>
      <c r="D5" s="23" t="s">
        <v>156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467"/>
      <c r="P5" s="468"/>
      <c r="Q5" s="468"/>
      <c r="R5" s="468"/>
      <c r="S5" s="194"/>
      <c r="T5" s="67"/>
    </row>
    <row r="6" spans="1:20" ht="12.75" customHeight="1">
      <c r="A6" s="466"/>
      <c r="B6" s="194"/>
      <c r="C6" s="194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467"/>
      <c r="P6" s="468"/>
      <c r="Q6" s="468"/>
      <c r="R6" s="468"/>
      <c r="S6" s="194"/>
      <c r="T6" s="67"/>
    </row>
    <row r="7" spans="1:20" ht="12.75" customHeight="1">
      <c r="A7" s="466"/>
      <c r="B7" s="194"/>
      <c r="C7" s="194"/>
      <c r="D7" s="24" t="s">
        <v>78</v>
      </c>
      <c r="E7" s="24" t="s">
        <v>79</v>
      </c>
      <c r="F7" s="24" t="s">
        <v>80</v>
      </c>
      <c r="G7" s="24" t="s">
        <v>81</v>
      </c>
      <c r="H7" s="24" t="s">
        <v>82</v>
      </c>
      <c r="I7" s="186"/>
      <c r="J7" s="186"/>
      <c r="K7" s="186"/>
      <c r="L7" s="186"/>
      <c r="M7" s="186"/>
      <c r="N7" s="186"/>
      <c r="O7" s="467"/>
      <c r="P7" s="468"/>
      <c r="Q7" s="468"/>
      <c r="R7" s="468"/>
      <c r="S7" s="194"/>
      <c r="T7" s="67"/>
    </row>
    <row r="8" spans="1:20" ht="12.75" customHeight="1">
      <c r="A8" s="466"/>
      <c r="B8" s="194"/>
      <c r="C8" s="194"/>
      <c r="D8" s="26"/>
      <c r="E8" s="26"/>
      <c r="F8" s="26"/>
      <c r="G8" s="26"/>
      <c r="H8" s="26"/>
      <c r="I8" s="186"/>
      <c r="J8" s="186"/>
      <c r="K8" s="186"/>
      <c r="L8" s="186"/>
      <c r="M8" s="186"/>
      <c r="N8" s="186"/>
      <c r="O8" s="467"/>
      <c r="P8" s="468"/>
      <c r="Q8" s="468"/>
      <c r="R8" s="468"/>
      <c r="S8" s="194"/>
      <c r="T8" s="67"/>
    </row>
    <row r="9" spans="1:20" ht="12.75" customHeight="1">
      <c r="A9" s="466"/>
      <c r="B9" s="194"/>
      <c r="C9" s="194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467"/>
      <c r="P9" s="468"/>
      <c r="Q9" s="468"/>
      <c r="R9" s="468"/>
      <c r="S9" s="194"/>
      <c r="T9" s="67"/>
    </row>
    <row r="10" spans="1:20" ht="12.75" customHeight="1">
      <c r="A10" s="466"/>
      <c r="B10" s="194"/>
      <c r="C10" s="194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467"/>
      <c r="P10" s="468"/>
      <c r="Q10" s="468"/>
      <c r="R10" s="468"/>
      <c r="S10" s="194"/>
      <c r="T10" s="67"/>
    </row>
    <row r="11" spans="1:20" s="188" customFormat="1" ht="38.25" customHeight="1">
      <c r="A11" s="469"/>
      <c r="B11" s="687" t="s">
        <v>157</v>
      </c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7"/>
      <c r="S11" s="687"/>
      <c r="T11" s="187"/>
    </row>
    <row r="12" spans="1:20" ht="12.75" customHeight="1">
      <c r="A12" s="466"/>
      <c r="B12" s="194"/>
      <c r="C12" s="194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467"/>
      <c r="P12" s="468"/>
      <c r="Q12" s="468"/>
      <c r="R12" s="468"/>
      <c r="S12" s="194"/>
      <c r="T12" s="67"/>
    </row>
    <row r="13" spans="1:20" ht="12.75" customHeight="1">
      <c r="A13" s="466"/>
      <c r="B13" s="470" t="s">
        <v>202</v>
      </c>
      <c r="C13" s="470"/>
      <c r="D13" s="471"/>
      <c r="E13" s="471"/>
      <c r="F13" s="199"/>
      <c r="G13" s="199"/>
      <c r="H13" s="199"/>
      <c r="I13" s="199"/>
      <c r="J13" s="199"/>
      <c r="K13" s="199"/>
      <c r="L13" s="199"/>
      <c r="M13" s="199"/>
      <c r="N13" s="199"/>
      <c r="O13" s="217"/>
      <c r="P13" s="58"/>
      <c r="Q13" s="58"/>
      <c r="R13" s="58"/>
      <c r="S13" s="59"/>
      <c r="T13" s="67"/>
    </row>
    <row r="14" spans="1:20" ht="12.75" customHeight="1">
      <c r="A14" s="466"/>
      <c r="B14" s="470"/>
      <c r="C14" s="470"/>
      <c r="D14" s="471"/>
      <c r="E14" s="471"/>
      <c r="F14" s="199"/>
      <c r="G14" s="199"/>
      <c r="H14" s="199"/>
      <c r="I14" s="199"/>
      <c r="J14" s="199"/>
      <c r="K14" s="199"/>
      <c r="L14" s="199"/>
      <c r="M14" s="199"/>
      <c r="N14" s="199"/>
      <c r="O14" s="217"/>
      <c r="P14" s="58"/>
      <c r="Q14" s="58"/>
      <c r="R14" s="58"/>
      <c r="S14" s="59"/>
      <c r="T14" s="67"/>
    </row>
    <row r="15" spans="1:20" ht="18.75" customHeight="1" thickBot="1">
      <c r="A15" s="466"/>
      <c r="B15" s="59"/>
      <c r="C15" s="5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217"/>
      <c r="P15" s="58"/>
      <c r="Q15" s="58"/>
      <c r="R15" s="58"/>
      <c r="S15" s="59"/>
      <c r="T15" s="67"/>
    </row>
    <row r="16" spans="1:20" ht="12.75" customHeight="1">
      <c r="A16" s="466"/>
      <c r="B16" s="668" t="s">
        <v>3</v>
      </c>
      <c r="C16" s="669"/>
      <c r="D16" s="688" t="s">
        <v>4</v>
      </c>
      <c r="E16" s="689"/>
      <c r="F16" s="689"/>
      <c r="G16" s="661"/>
      <c r="H16" s="674"/>
      <c r="I16" s="690" t="s">
        <v>115</v>
      </c>
      <c r="J16" s="691"/>
      <c r="K16" s="691"/>
      <c r="L16" s="691"/>
      <c r="M16" s="691"/>
      <c r="N16" s="691"/>
      <c r="O16" s="691"/>
      <c r="P16" s="691"/>
      <c r="Q16" s="691"/>
      <c r="R16" s="691"/>
      <c r="S16" s="692"/>
      <c r="T16" s="67"/>
    </row>
    <row r="17" spans="1:20" ht="25.5" customHeight="1">
      <c r="A17" s="466"/>
      <c r="B17" s="670"/>
      <c r="C17" s="671"/>
      <c r="D17" s="693" t="s">
        <v>90</v>
      </c>
      <c r="E17" s="651" t="s">
        <v>5</v>
      </c>
      <c r="F17" s="651" t="s">
        <v>65</v>
      </c>
      <c r="G17" s="651" t="s">
        <v>66</v>
      </c>
      <c r="H17" s="680" t="s">
        <v>67</v>
      </c>
      <c r="I17" s="693" t="s">
        <v>90</v>
      </c>
      <c r="J17" s="651" t="s">
        <v>5</v>
      </c>
      <c r="K17" s="651" t="s">
        <v>65</v>
      </c>
      <c r="L17" s="651" t="s">
        <v>91</v>
      </c>
      <c r="M17" s="694" t="s">
        <v>92</v>
      </c>
      <c r="N17" s="694" t="s">
        <v>93</v>
      </c>
      <c r="O17" s="655" t="s">
        <v>159</v>
      </c>
      <c r="P17" s="657" t="s">
        <v>158</v>
      </c>
      <c r="Q17" s="657"/>
      <c r="R17" s="657" t="s">
        <v>96</v>
      </c>
      <c r="S17" s="658"/>
      <c r="T17" s="67"/>
    </row>
    <row r="18" spans="1:20" ht="25.5" customHeight="1" thickBot="1">
      <c r="A18" s="466"/>
      <c r="B18" s="672"/>
      <c r="C18" s="673"/>
      <c r="D18" s="683"/>
      <c r="E18" s="652"/>
      <c r="F18" s="652"/>
      <c r="G18" s="652"/>
      <c r="H18" s="681"/>
      <c r="I18" s="683"/>
      <c r="J18" s="652"/>
      <c r="K18" s="652"/>
      <c r="L18" s="652"/>
      <c r="M18" s="654"/>
      <c r="N18" s="654"/>
      <c r="O18" s="656"/>
      <c r="P18" s="410" t="s">
        <v>97</v>
      </c>
      <c r="Q18" s="410" t="s">
        <v>98</v>
      </c>
      <c r="R18" s="410" t="s">
        <v>97</v>
      </c>
      <c r="S18" s="30" t="s">
        <v>98</v>
      </c>
      <c r="T18" s="67"/>
    </row>
    <row r="19" spans="1:20" ht="12.75" customHeight="1">
      <c r="A19" s="466"/>
      <c r="B19" s="648" t="s">
        <v>99</v>
      </c>
      <c r="C19" s="31" t="s">
        <v>6</v>
      </c>
      <c r="D19" s="585"/>
      <c r="E19" s="584"/>
      <c r="F19" s="584"/>
      <c r="G19" s="584"/>
      <c r="H19" s="623"/>
      <c r="I19" s="585"/>
      <c r="J19" s="584"/>
      <c r="K19" s="584"/>
      <c r="L19" s="331">
        <f aca="true" t="shared" si="0" ref="L19:L32">IF(I19=0,0,AVERAGE(I19,J19,K19))</f>
        <v>0</v>
      </c>
      <c r="M19" s="584"/>
      <c r="N19" s="584"/>
      <c r="O19" s="39">
        <f>IF(M$53=0,0,N19/M$53)</f>
        <v>0</v>
      </c>
      <c r="P19" s="302">
        <f>N19-K19</f>
        <v>0</v>
      </c>
      <c r="Q19" s="39">
        <f>IF(K19=0,"",P19/K19)</f>
      </c>
      <c r="R19" s="302">
        <f>N19-M19</f>
        <v>0</v>
      </c>
      <c r="S19" s="33">
        <f>IF(M19=0,"",R19/M19)</f>
      </c>
      <c r="T19" s="67"/>
    </row>
    <row r="20" spans="1:20" ht="12.75" customHeight="1">
      <c r="A20" s="466"/>
      <c r="B20" s="649"/>
      <c r="C20" s="28" t="s">
        <v>7</v>
      </c>
      <c r="D20" s="593"/>
      <c r="E20" s="595"/>
      <c r="F20" s="595"/>
      <c r="G20" s="595"/>
      <c r="H20" s="624"/>
      <c r="I20" s="593"/>
      <c r="J20" s="595"/>
      <c r="K20" s="595"/>
      <c r="L20" s="332">
        <f t="shared" si="0"/>
        <v>0</v>
      </c>
      <c r="M20" s="595"/>
      <c r="N20" s="595"/>
      <c r="O20" s="34">
        <f>IF(M$53=0,0,N20/M$53)</f>
        <v>0</v>
      </c>
      <c r="P20" s="192">
        <f>N20-K20</f>
        <v>0</v>
      </c>
      <c r="Q20" s="34">
        <f>IF(K20=0,"",P20/K20)</f>
      </c>
      <c r="R20" s="192">
        <f>N20-M20</f>
        <v>0</v>
      </c>
      <c r="S20" s="35">
        <f>IF(M20=0,"",R20/M20)</f>
      </c>
      <c r="T20" s="67"/>
    </row>
    <row r="21" spans="1:20" s="353" customFormat="1" ht="12.75" customHeight="1">
      <c r="A21" s="472"/>
      <c r="B21" s="649"/>
      <c r="C21" s="36" t="s">
        <v>14</v>
      </c>
      <c r="D21" s="333">
        <f aca="true" t="shared" si="1" ref="D21:K21">SUM(D19:D20)</f>
        <v>0</v>
      </c>
      <c r="E21" s="334">
        <f t="shared" si="1"/>
        <v>0</v>
      </c>
      <c r="F21" s="335">
        <f t="shared" si="1"/>
        <v>0</v>
      </c>
      <c r="G21" s="336">
        <f t="shared" si="1"/>
        <v>0</v>
      </c>
      <c r="H21" s="337">
        <f t="shared" si="1"/>
        <v>0</v>
      </c>
      <c r="I21" s="338">
        <f t="shared" si="1"/>
        <v>0</v>
      </c>
      <c r="J21" s="339">
        <f t="shared" si="1"/>
        <v>0</v>
      </c>
      <c r="K21" s="339">
        <f t="shared" si="1"/>
        <v>0</v>
      </c>
      <c r="L21" s="339">
        <f>IF(I21=0,0,AVERAGE(I21,J21,K21))</f>
        <v>0</v>
      </c>
      <c r="M21" s="339">
        <f>SUM(M19:M20)</f>
        <v>0</v>
      </c>
      <c r="N21" s="339">
        <f>SUM(N19:N20)</f>
        <v>0</v>
      </c>
      <c r="O21" s="189">
        <f>IF(M$53=0,0,N21/M$53)</f>
        <v>0</v>
      </c>
      <c r="P21" s="190">
        <f>N21-K21</f>
        <v>0</v>
      </c>
      <c r="Q21" s="354">
        <f>IF(K21=0,"",P21/K21)</f>
      </c>
      <c r="R21" s="190">
        <f>N21-M21</f>
        <v>0</v>
      </c>
      <c r="S21" s="355">
        <f>IF(M21=0,"",R21/M21)</f>
      </c>
      <c r="T21" s="352"/>
    </row>
    <row r="22" spans="1:20" s="353" customFormat="1" ht="25.5" customHeight="1" thickBot="1">
      <c r="A22" s="472"/>
      <c r="B22" s="649"/>
      <c r="C22" s="38" t="s">
        <v>100</v>
      </c>
      <c r="D22" s="594"/>
      <c r="E22" s="598"/>
      <c r="F22" s="608"/>
      <c r="G22" s="608"/>
      <c r="H22" s="625"/>
      <c r="I22" s="597"/>
      <c r="J22" s="596"/>
      <c r="K22" s="596"/>
      <c r="L22" s="340">
        <f t="shared" si="0"/>
        <v>0</v>
      </c>
      <c r="M22" s="596"/>
      <c r="N22" s="596"/>
      <c r="O22" s="126"/>
      <c r="P22" s="349"/>
      <c r="Q22" s="350"/>
      <c r="R22" s="349"/>
      <c r="S22" s="351"/>
      <c r="T22" s="352"/>
    </row>
    <row r="23" spans="1:20" ht="12.75" customHeight="1">
      <c r="A23" s="466"/>
      <c r="B23" s="649"/>
      <c r="C23" s="31" t="s">
        <v>8</v>
      </c>
      <c r="D23" s="585"/>
      <c r="E23" s="584"/>
      <c r="F23" s="584"/>
      <c r="G23" s="584"/>
      <c r="H23" s="623"/>
      <c r="I23" s="585"/>
      <c r="J23" s="584"/>
      <c r="K23" s="584"/>
      <c r="L23" s="331">
        <f t="shared" si="0"/>
        <v>0</v>
      </c>
      <c r="M23" s="584"/>
      <c r="N23" s="584"/>
      <c r="O23" s="39">
        <f>IF(M$53=0,0,N23/M$53)</f>
        <v>0</v>
      </c>
      <c r="P23" s="302">
        <f>N23-K23</f>
        <v>0</v>
      </c>
      <c r="Q23" s="39">
        <f>IF(K23=0,"",P23/K23)</f>
      </c>
      <c r="R23" s="302">
        <f>N23-M23</f>
        <v>0</v>
      </c>
      <c r="S23" s="33">
        <f>IF(M23=0,"",R23/M23)</f>
      </c>
      <c r="T23" s="67"/>
    </row>
    <row r="24" spans="1:20" ht="12.75" customHeight="1">
      <c r="A24" s="466"/>
      <c r="B24" s="649"/>
      <c r="C24" s="28" t="s">
        <v>9</v>
      </c>
      <c r="D24" s="593"/>
      <c r="E24" s="595"/>
      <c r="F24" s="595"/>
      <c r="G24" s="595"/>
      <c r="H24" s="624"/>
      <c r="I24" s="593"/>
      <c r="J24" s="595"/>
      <c r="K24" s="595"/>
      <c r="L24" s="332">
        <f t="shared" si="0"/>
        <v>0</v>
      </c>
      <c r="M24" s="595"/>
      <c r="N24" s="595"/>
      <c r="O24" s="34">
        <f>IF(M$53=0,0,N24/M$53)</f>
        <v>0</v>
      </c>
      <c r="P24" s="192">
        <f>N24-K24</f>
        <v>0</v>
      </c>
      <c r="Q24" s="34">
        <f>IF(K24=0,"",P24/K24)</f>
      </c>
      <c r="R24" s="192">
        <f>N24-M24</f>
        <v>0</v>
      </c>
      <c r="S24" s="35">
        <f>IF(M24=0,"",R24/M24)</f>
      </c>
      <c r="T24" s="67"/>
    </row>
    <row r="25" spans="1:20" s="353" customFormat="1" ht="12.75" customHeight="1">
      <c r="A25" s="472"/>
      <c r="B25" s="649"/>
      <c r="C25" s="36" t="s">
        <v>15</v>
      </c>
      <c r="D25" s="333">
        <f aca="true" t="shared" si="2" ref="D25:K25">SUM(D23:D24)</f>
        <v>0</v>
      </c>
      <c r="E25" s="334">
        <f t="shared" si="2"/>
        <v>0</v>
      </c>
      <c r="F25" s="335">
        <f t="shared" si="2"/>
        <v>0</v>
      </c>
      <c r="G25" s="336">
        <f t="shared" si="2"/>
        <v>0</v>
      </c>
      <c r="H25" s="337">
        <f t="shared" si="2"/>
        <v>0</v>
      </c>
      <c r="I25" s="338">
        <f t="shared" si="2"/>
        <v>0</v>
      </c>
      <c r="J25" s="339">
        <f t="shared" si="2"/>
        <v>0</v>
      </c>
      <c r="K25" s="339">
        <f t="shared" si="2"/>
        <v>0</v>
      </c>
      <c r="L25" s="339">
        <f t="shared" si="0"/>
        <v>0</v>
      </c>
      <c r="M25" s="339">
        <f>SUM(M23:M24)</f>
        <v>0</v>
      </c>
      <c r="N25" s="339">
        <f>SUM(N23:N24)</f>
        <v>0</v>
      </c>
      <c r="O25" s="189">
        <f>IF(M$53=0,0,N25/M$53)</f>
        <v>0</v>
      </c>
      <c r="P25" s="190">
        <f>N25-K25</f>
        <v>0</v>
      </c>
      <c r="Q25" s="354">
        <f>IF(K25=0,"",P25/K25)</f>
      </c>
      <c r="R25" s="190">
        <f>N25-M25</f>
        <v>0</v>
      </c>
      <c r="S25" s="355">
        <f>IF(M25=0,"",R25/M25)</f>
      </c>
      <c r="T25" s="352"/>
    </row>
    <row r="26" spans="1:20" s="353" customFormat="1" ht="25.5" customHeight="1" thickBot="1">
      <c r="A26" s="472"/>
      <c r="B26" s="649"/>
      <c r="C26" s="38" t="s">
        <v>100</v>
      </c>
      <c r="D26" s="594"/>
      <c r="E26" s="598"/>
      <c r="F26" s="608"/>
      <c r="G26" s="608"/>
      <c r="H26" s="625"/>
      <c r="I26" s="597"/>
      <c r="J26" s="596"/>
      <c r="K26" s="596"/>
      <c r="L26" s="340">
        <f t="shared" si="0"/>
        <v>0</v>
      </c>
      <c r="M26" s="596"/>
      <c r="N26" s="596"/>
      <c r="O26" s="126"/>
      <c r="P26" s="349"/>
      <c r="Q26" s="350"/>
      <c r="R26" s="349"/>
      <c r="S26" s="351"/>
      <c r="T26" s="352"/>
    </row>
    <row r="27" spans="1:20" ht="12.75" customHeight="1">
      <c r="A27" s="466"/>
      <c r="B27" s="649"/>
      <c r="C27" s="31" t="s">
        <v>10</v>
      </c>
      <c r="D27" s="585"/>
      <c r="E27" s="584"/>
      <c r="F27" s="584"/>
      <c r="G27" s="584"/>
      <c r="H27" s="623"/>
      <c r="I27" s="585"/>
      <c r="J27" s="584"/>
      <c r="K27" s="584"/>
      <c r="L27" s="331">
        <f t="shared" si="0"/>
        <v>0</v>
      </c>
      <c r="M27" s="584"/>
      <c r="N27" s="584"/>
      <c r="O27" s="39">
        <f>IF(M$53=0,0,N27/M$53)</f>
        <v>0</v>
      </c>
      <c r="P27" s="302">
        <f>N27-K27</f>
        <v>0</v>
      </c>
      <c r="Q27" s="39">
        <f>IF(K27=0,"",P27/K27)</f>
      </c>
      <c r="R27" s="302">
        <f>N27-M27</f>
        <v>0</v>
      </c>
      <c r="S27" s="33">
        <f>IF(M27=0,"",R27/M27)</f>
      </c>
      <c r="T27" s="67"/>
    </row>
    <row r="28" spans="1:20" ht="12.75" customHeight="1">
      <c r="A28" s="466"/>
      <c r="B28" s="649"/>
      <c r="C28" s="28" t="s">
        <v>11</v>
      </c>
      <c r="D28" s="593"/>
      <c r="E28" s="595"/>
      <c r="F28" s="595"/>
      <c r="G28" s="595"/>
      <c r="H28" s="624"/>
      <c r="I28" s="593"/>
      <c r="J28" s="595"/>
      <c r="K28" s="595"/>
      <c r="L28" s="332">
        <f t="shared" si="0"/>
        <v>0</v>
      </c>
      <c r="M28" s="595"/>
      <c r="N28" s="595"/>
      <c r="O28" s="34">
        <f>IF(M$53=0,0,N28/M$53)</f>
        <v>0</v>
      </c>
      <c r="P28" s="192">
        <f>N28-K28</f>
        <v>0</v>
      </c>
      <c r="Q28" s="34">
        <f>IF(K28=0,"",P28/K28)</f>
      </c>
      <c r="R28" s="192">
        <f>N28-M28</f>
        <v>0</v>
      </c>
      <c r="S28" s="35">
        <f>IF(M28=0,"",R28/M28)</f>
      </c>
      <c r="T28" s="67"/>
    </row>
    <row r="29" spans="1:20" s="353" customFormat="1" ht="12.75" customHeight="1">
      <c r="A29" s="472"/>
      <c r="B29" s="649"/>
      <c r="C29" s="36" t="s">
        <v>16</v>
      </c>
      <c r="D29" s="333">
        <f aca="true" t="shared" si="3" ref="D29:K29">SUM(D27:D28)</f>
        <v>0</v>
      </c>
      <c r="E29" s="334">
        <f t="shared" si="3"/>
        <v>0</v>
      </c>
      <c r="F29" s="335">
        <f t="shared" si="3"/>
        <v>0</v>
      </c>
      <c r="G29" s="336">
        <f t="shared" si="3"/>
        <v>0</v>
      </c>
      <c r="H29" s="337">
        <f t="shared" si="3"/>
        <v>0</v>
      </c>
      <c r="I29" s="338">
        <f t="shared" si="3"/>
        <v>0</v>
      </c>
      <c r="J29" s="339">
        <f t="shared" si="3"/>
        <v>0</v>
      </c>
      <c r="K29" s="339">
        <f t="shared" si="3"/>
        <v>0</v>
      </c>
      <c r="L29" s="339">
        <f t="shared" si="0"/>
        <v>0</v>
      </c>
      <c r="M29" s="339">
        <f>SUM(M27:M28)</f>
        <v>0</v>
      </c>
      <c r="N29" s="339">
        <f>SUM(N27:N28)</f>
        <v>0</v>
      </c>
      <c r="O29" s="189">
        <f>IF(M$53=0,0,N29/M$53)</f>
        <v>0</v>
      </c>
      <c r="P29" s="190">
        <f>N29-K29</f>
        <v>0</v>
      </c>
      <c r="Q29" s="354">
        <f>IF(K29=0,"",P29/K29)</f>
      </c>
      <c r="R29" s="190">
        <f>N29-M29</f>
        <v>0</v>
      </c>
      <c r="S29" s="355">
        <f>IF(M29=0,"",R29/M29)</f>
      </c>
      <c r="T29" s="352"/>
    </row>
    <row r="30" spans="1:20" s="353" customFormat="1" ht="25.5" customHeight="1" thickBot="1">
      <c r="A30" s="472"/>
      <c r="B30" s="649"/>
      <c r="C30" s="38" t="s">
        <v>100</v>
      </c>
      <c r="D30" s="594"/>
      <c r="E30" s="598"/>
      <c r="F30" s="608"/>
      <c r="G30" s="608"/>
      <c r="H30" s="625"/>
      <c r="I30" s="597"/>
      <c r="J30" s="596"/>
      <c r="K30" s="596"/>
      <c r="L30" s="340">
        <f t="shared" si="0"/>
        <v>0</v>
      </c>
      <c r="M30" s="596"/>
      <c r="N30" s="596"/>
      <c r="O30" s="126"/>
      <c r="P30" s="349"/>
      <c r="Q30" s="350"/>
      <c r="R30" s="349"/>
      <c r="S30" s="351"/>
      <c r="T30" s="352"/>
    </row>
    <row r="31" spans="1:20" ht="12.75" customHeight="1">
      <c r="A31" s="466"/>
      <c r="B31" s="649"/>
      <c r="C31" s="27" t="s">
        <v>12</v>
      </c>
      <c r="D31" s="341">
        <f aca="true" t="shared" si="4" ref="D31:K31">D21+D25+D29</f>
        <v>0</v>
      </c>
      <c r="E31" s="342">
        <f t="shared" si="4"/>
        <v>0</v>
      </c>
      <c r="F31" s="342">
        <f t="shared" si="4"/>
        <v>0</v>
      </c>
      <c r="G31" s="342">
        <f t="shared" si="4"/>
        <v>0</v>
      </c>
      <c r="H31" s="343">
        <f t="shared" si="4"/>
        <v>0</v>
      </c>
      <c r="I31" s="341">
        <f t="shared" si="4"/>
        <v>0</v>
      </c>
      <c r="J31" s="342">
        <f t="shared" si="4"/>
        <v>0</v>
      </c>
      <c r="K31" s="342">
        <f t="shared" si="4"/>
        <v>0</v>
      </c>
      <c r="L31" s="344">
        <f t="shared" si="0"/>
        <v>0</v>
      </c>
      <c r="M31" s="327">
        <f>M21+M25+M29</f>
        <v>0</v>
      </c>
      <c r="N31" s="327">
        <f>N21+N25+N29</f>
        <v>0</v>
      </c>
      <c r="O31" s="40">
        <f>IF(M$53=0,0,N31/M$53)</f>
        <v>0</v>
      </c>
      <c r="P31" s="318">
        <f>N31-K31</f>
        <v>0</v>
      </c>
      <c r="Q31" s="41">
        <f>IF(K31=0,"",P31/K31)</f>
      </c>
      <c r="R31" s="318">
        <f>N31-M31</f>
        <v>0</v>
      </c>
      <c r="S31" s="42">
        <f>IF(M31=0,"",R31/M31)</f>
      </c>
      <c r="T31" s="67"/>
    </row>
    <row r="32" spans="1:20" ht="12.75" customHeight="1">
      <c r="A32" s="466"/>
      <c r="B32" s="649"/>
      <c r="C32" s="28" t="s">
        <v>13</v>
      </c>
      <c r="D32" s="593"/>
      <c r="E32" s="595"/>
      <c r="F32" s="595"/>
      <c r="G32" s="595"/>
      <c r="H32" s="624"/>
      <c r="I32" s="593"/>
      <c r="J32" s="595"/>
      <c r="K32" s="595"/>
      <c r="L32" s="332">
        <f t="shared" si="0"/>
        <v>0</v>
      </c>
      <c r="M32" s="595"/>
      <c r="N32" s="595"/>
      <c r="O32" s="37">
        <f>IF(M$53=0,0,N32/M$53)</f>
        <v>0</v>
      </c>
      <c r="P32" s="192">
        <f>N32-K32</f>
        <v>0</v>
      </c>
      <c r="Q32" s="34">
        <f>IF(K32=0,"",P32/K32)</f>
      </c>
      <c r="R32" s="192">
        <f>N32-M32</f>
        <v>0</v>
      </c>
      <c r="S32" s="35">
        <f>IF(M32=0,"",R32/M32)</f>
      </c>
      <c r="T32" s="67"/>
    </row>
    <row r="33" spans="1:20" ht="25.5" customHeight="1" thickBot="1">
      <c r="A33" s="466"/>
      <c r="B33" s="649"/>
      <c r="C33" s="43" t="s">
        <v>101</v>
      </c>
      <c r="D33" s="345">
        <f aca="true" t="shared" si="5" ref="D33:K33">D31+D32</f>
        <v>0</v>
      </c>
      <c r="E33" s="346">
        <f t="shared" si="5"/>
        <v>0</v>
      </c>
      <c r="F33" s="346">
        <f t="shared" si="5"/>
        <v>0</v>
      </c>
      <c r="G33" s="346">
        <f t="shared" si="5"/>
        <v>0</v>
      </c>
      <c r="H33" s="347">
        <f t="shared" si="5"/>
        <v>0</v>
      </c>
      <c r="I33" s="330">
        <f t="shared" si="5"/>
        <v>0</v>
      </c>
      <c r="J33" s="329">
        <f t="shared" si="5"/>
        <v>0</v>
      </c>
      <c r="K33" s="329">
        <f t="shared" si="5"/>
        <v>0</v>
      </c>
      <c r="L33" s="329">
        <f>IF(I33=0,0,AVERAGE(I33,J33,K33))</f>
        <v>0</v>
      </c>
      <c r="M33" s="329">
        <f>M31+M32</f>
        <v>0</v>
      </c>
      <c r="N33" s="329">
        <f>N31+N32</f>
        <v>0</v>
      </c>
      <c r="O33" s="356">
        <f>IF(M$53=0,0,N33/M$53)</f>
        <v>0</v>
      </c>
      <c r="P33" s="357">
        <f>N33-K33</f>
        <v>0</v>
      </c>
      <c r="Q33" s="358">
        <f>IF(K33=0,"",P33/K33)</f>
      </c>
      <c r="R33" s="357">
        <f>N33-M33</f>
        <v>0</v>
      </c>
      <c r="S33" s="359">
        <f>IF(M33=0,"",R33/M33)</f>
      </c>
      <c r="T33" s="67"/>
    </row>
    <row r="34" spans="1:20" ht="25.5" customHeight="1">
      <c r="A34" s="466"/>
      <c r="B34" s="665" t="s">
        <v>161</v>
      </c>
      <c r="C34" s="45" t="s">
        <v>102</v>
      </c>
      <c r="D34" s="115"/>
      <c r="E34" s="116"/>
      <c r="F34" s="116"/>
      <c r="G34" s="116"/>
      <c r="H34" s="117"/>
      <c r="I34" s="600"/>
      <c r="J34" s="599"/>
      <c r="K34" s="599"/>
      <c r="L34" s="426">
        <f aca="true" t="shared" si="6" ref="L34:L49">IF(I34=0,0,AVERAGE(I34,J34,K34))</f>
        <v>0</v>
      </c>
      <c r="M34" s="599"/>
      <c r="N34" s="599"/>
      <c r="O34" s="124"/>
      <c r="P34" s="116"/>
      <c r="Q34" s="128"/>
      <c r="R34" s="116"/>
      <c r="S34" s="131"/>
      <c r="T34" s="67"/>
    </row>
    <row r="35" spans="1:20" ht="25.5" customHeight="1">
      <c r="A35" s="466"/>
      <c r="B35" s="666"/>
      <c r="C35" s="46" t="s">
        <v>103</v>
      </c>
      <c r="D35" s="118"/>
      <c r="E35" s="119"/>
      <c r="F35" s="119"/>
      <c r="G35" s="119"/>
      <c r="H35" s="120"/>
      <c r="I35" s="602"/>
      <c r="J35" s="601"/>
      <c r="K35" s="601"/>
      <c r="L35" s="427">
        <f t="shared" si="6"/>
        <v>0</v>
      </c>
      <c r="M35" s="601"/>
      <c r="N35" s="601"/>
      <c r="O35" s="125"/>
      <c r="P35" s="119"/>
      <c r="Q35" s="129"/>
      <c r="R35" s="119"/>
      <c r="S35" s="132"/>
      <c r="T35" s="67"/>
    </row>
    <row r="36" spans="1:20" ht="12.75" customHeight="1">
      <c r="A36" s="466"/>
      <c r="B36" s="666"/>
      <c r="C36" s="46" t="s">
        <v>104</v>
      </c>
      <c r="D36" s="118"/>
      <c r="E36" s="119"/>
      <c r="F36" s="119"/>
      <c r="G36" s="119"/>
      <c r="H36" s="120"/>
      <c r="I36" s="191">
        <f>I34+I35</f>
        <v>0</v>
      </c>
      <c r="J36" s="192">
        <f>J34+J35</f>
        <v>0</v>
      </c>
      <c r="K36" s="192">
        <f>K34+K35</f>
        <v>0</v>
      </c>
      <c r="L36" s="190">
        <f t="shared" si="6"/>
        <v>0</v>
      </c>
      <c r="M36" s="192">
        <f>M34+M35</f>
        <v>0</v>
      </c>
      <c r="N36" s="192">
        <f>N34+N35</f>
        <v>0</v>
      </c>
      <c r="O36" s="125"/>
      <c r="P36" s="119"/>
      <c r="Q36" s="129"/>
      <c r="R36" s="119"/>
      <c r="S36" s="132"/>
      <c r="T36" s="67"/>
    </row>
    <row r="37" spans="1:20" ht="12.75" customHeight="1">
      <c r="A37" s="466"/>
      <c r="B37" s="666"/>
      <c r="C37" s="46" t="s">
        <v>105</v>
      </c>
      <c r="D37" s="121"/>
      <c r="E37" s="122"/>
      <c r="F37" s="122"/>
      <c r="G37" s="122"/>
      <c r="H37" s="123"/>
      <c r="I37" s="193">
        <f>I33</f>
        <v>0</v>
      </c>
      <c r="J37" s="190">
        <f>J33</f>
        <v>0</v>
      </c>
      <c r="K37" s="190">
        <f>K33</f>
        <v>0</v>
      </c>
      <c r="L37" s="190">
        <f t="shared" si="6"/>
        <v>0</v>
      </c>
      <c r="M37" s="190">
        <f>M33</f>
        <v>0</v>
      </c>
      <c r="N37" s="190">
        <f>N33</f>
        <v>0</v>
      </c>
      <c r="O37" s="125"/>
      <c r="P37" s="119"/>
      <c r="Q37" s="127"/>
      <c r="R37" s="119"/>
      <c r="S37" s="132"/>
      <c r="T37" s="67"/>
    </row>
    <row r="38" spans="1:20" ht="25.5" customHeight="1" thickBot="1">
      <c r="A38" s="466"/>
      <c r="B38" s="667"/>
      <c r="C38" s="47" t="s">
        <v>106</v>
      </c>
      <c r="D38" s="360"/>
      <c r="E38" s="361"/>
      <c r="F38" s="361"/>
      <c r="G38" s="361"/>
      <c r="H38" s="362"/>
      <c r="I38" s="363">
        <f>I36+I37</f>
        <v>0</v>
      </c>
      <c r="J38" s="364">
        <f>J36+J37</f>
        <v>0</v>
      </c>
      <c r="K38" s="364">
        <f>K36+K37</f>
        <v>0</v>
      </c>
      <c r="L38" s="365">
        <f t="shared" si="6"/>
        <v>0</v>
      </c>
      <c r="M38" s="364">
        <f>M36+M37</f>
        <v>0</v>
      </c>
      <c r="N38" s="364">
        <f>N36+N37</f>
        <v>0</v>
      </c>
      <c r="O38" s="366">
        <f>IF(M$53=0,0,N38/M$53)</f>
        <v>0</v>
      </c>
      <c r="P38" s="364">
        <f>N38-K38</f>
        <v>0</v>
      </c>
      <c r="Q38" s="366">
        <f>IF(K38=0,"",P38/K38)</f>
      </c>
      <c r="R38" s="364">
        <f>N38-M38</f>
        <v>0</v>
      </c>
      <c r="S38" s="367">
        <f>IF(M38=0,"",R38/M38)</f>
      </c>
      <c r="T38" s="67"/>
    </row>
    <row r="39" spans="1:20" ht="12.75">
      <c r="A39" s="466"/>
      <c r="B39" s="475" t="s">
        <v>107</v>
      </c>
      <c r="C39" s="475"/>
      <c r="D39" s="471"/>
      <c r="E39" s="471"/>
      <c r="F39" s="199"/>
      <c r="G39" s="199"/>
      <c r="H39" s="199"/>
      <c r="I39" s="199"/>
      <c r="J39" s="199"/>
      <c r="K39" s="199"/>
      <c r="L39" s="199"/>
      <c r="M39" s="199"/>
      <c r="N39" s="199"/>
      <c r="O39" s="217"/>
      <c r="P39" s="58"/>
      <c r="Q39" s="58"/>
      <c r="R39" s="58"/>
      <c r="S39" s="59"/>
      <c r="T39" s="67"/>
    </row>
    <row r="40" spans="1:20" ht="4.5" customHeight="1" thickBot="1">
      <c r="A40" s="466"/>
      <c r="B40" s="59"/>
      <c r="C40" s="5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217"/>
      <c r="P40" s="58"/>
      <c r="Q40" s="58"/>
      <c r="R40" s="58"/>
      <c r="S40" s="59"/>
      <c r="T40" s="67"/>
    </row>
    <row r="41" spans="1:20" ht="15" customHeight="1">
      <c r="A41" s="466"/>
      <c r="B41" s="668"/>
      <c r="C41" s="669"/>
      <c r="D41" s="661" t="s">
        <v>4</v>
      </c>
      <c r="E41" s="661"/>
      <c r="F41" s="661"/>
      <c r="G41" s="661"/>
      <c r="H41" s="674"/>
      <c r="I41" s="695" t="s">
        <v>115</v>
      </c>
      <c r="J41" s="696"/>
      <c r="K41" s="696"/>
      <c r="L41" s="696"/>
      <c r="M41" s="696"/>
      <c r="N41" s="696"/>
      <c r="O41" s="696"/>
      <c r="P41" s="696"/>
      <c r="Q41" s="696"/>
      <c r="R41" s="696"/>
      <c r="S41" s="697"/>
      <c r="T41" s="67"/>
    </row>
    <row r="42" spans="1:20" s="195" customFormat="1" ht="35.25" customHeight="1">
      <c r="A42" s="466"/>
      <c r="B42" s="670"/>
      <c r="C42" s="671"/>
      <c r="D42" s="678" t="s">
        <v>90</v>
      </c>
      <c r="E42" s="651" t="s">
        <v>5</v>
      </c>
      <c r="F42" s="651" t="s">
        <v>65</v>
      </c>
      <c r="G42" s="651" t="s">
        <v>66</v>
      </c>
      <c r="H42" s="680" t="s">
        <v>67</v>
      </c>
      <c r="I42" s="682" t="s">
        <v>90</v>
      </c>
      <c r="J42" s="659" t="s">
        <v>5</v>
      </c>
      <c r="K42" s="659" t="s">
        <v>65</v>
      </c>
      <c r="L42" s="651" t="s">
        <v>91</v>
      </c>
      <c r="M42" s="653" t="s">
        <v>66</v>
      </c>
      <c r="N42" s="653" t="s">
        <v>67</v>
      </c>
      <c r="O42" s="644" t="s">
        <v>94</v>
      </c>
      <c r="P42" s="646" t="s">
        <v>158</v>
      </c>
      <c r="Q42" s="646"/>
      <c r="R42" s="646" t="s">
        <v>96</v>
      </c>
      <c r="S42" s="647"/>
      <c r="T42" s="67"/>
    </row>
    <row r="43" spans="1:20" s="195" customFormat="1" ht="25.5" thickBot="1">
      <c r="A43" s="466"/>
      <c r="B43" s="672"/>
      <c r="C43" s="673"/>
      <c r="D43" s="679"/>
      <c r="E43" s="652"/>
      <c r="F43" s="652"/>
      <c r="G43" s="652"/>
      <c r="H43" s="681"/>
      <c r="I43" s="683"/>
      <c r="J43" s="652"/>
      <c r="K43" s="652"/>
      <c r="L43" s="652"/>
      <c r="M43" s="654"/>
      <c r="N43" s="654"/>
      <c r="O43" s="645"/>
      <c r="P43" s="29" t="s">
        <v>97</v>
      </c>
      <c r="Q43" s="409" t="s">
        <v>98</v>
      </c>
      <c r="R43" s="409" t="s">
        <v>97</v>
      </c>
      <c r="S43" s="48" t="s">
        <v>98</v>
      </c>
      <c r="T43" s="67"/>
    </row>
    <row r="44" spans="1:20" s="195" customFormat="1" ht="25.5" customHeight="1">
      <c r="A44" s="466"/>
      <c r="B44" s="648" t="s">
        <v>162</v>
      </c>
      <c r="C44" s="49" t="s">
        <v>108</v>
      </c>
      <c r="D44" s="283"/>
      <c r="E44" s="283"/>
      <c r="F44" s="283"/>
      <c r="G44" s="283"/>
      <c r="H44" s="284"/>
      <c r="I44" s="604"/>
      <c r="J44" s="603"/>
      <c r="K44" s="603"/>
      <c r="L44" s="308">
        <f>IF(I44=0,0,AVERAGE(I44,J44,K44))</f>
        <v>0</v>
      </c>
      <c r="M44" s="603"/>
      <c r="N44" s="603"/>
      <c r="O44" s="108"/>
      <c r="P44" s="316"/>
      <c r="Q44" s="109"/>
      <c r="R44" s="116"/>
      <c r="S44" s="110"/>
      <c r="T44" s="67"/>
    </row>
    <row r="45" spans="1:20" s="195" customFormat="1" ht="25.5" customHeight="1">
      <c r="A45" s="466"/>
      <c r="B45" s="649"/>
      <c r="C45" s="50" t="s">
        <v>109</v>
      </c>
      <c r="D45" s="285"/>
      <c r="E45" s="285"/>
      <c r="F45" s="285"/>
      <c r="G45" s="285"/>
      <c r="H45" s="286"/>
      <c r="I45" s="606"/>
      <c r="J45" s="605"/>
      <c r="K45" s="605"/>
      <c r="L45" s="309">
        <f>IF(I45=0,0,AVERAGE(I45,J45,K45))</f>
        <v>0</v>
      </c>
      <c r="M45" s="605"/>
      <c r="N45" s="605"/>
      <c r="O45" s="111"/>
      <c r="P45" s="119"/>
      <c r="Q45" s="112"/>
      <c r="R45" s="119"/>
      <c r="S45" s="113"/>
      <c r="T45" s="67"/>
    </row>
    <row r="46" spans="1:20" s="195" customFormat="1" ht="12.75" customHeight="1">
      <c r="A46" s="466"/>
      <c r="B46" s="649"/>
      <c r="C46" s="51" t="s">
        <v>110</v>
      </c>
      <c r="D46" s="285"/>
      <c r="E46" s="285"/>
      <c r="F46" s="285"/>
      <c r="G46" s="285"/>
      <c r="H46" s="286"/>
      <c r="I46" s="310">
        <f>I44+I45</f>
        <v>0</v>
      </c>
      <c r="J46" s="311">
        <f>J44+J45</f>
        <v>0</v>
      </c>
      <c r="K46" s="311">
        <f>K44+K45</f>
        <v>0</v>
      </c>
      <c r="L46" s="309">
        <f t="shared" si="6"/>
        <v>0</v>
      </c>
      <c r="M46" s="311">
        <f>M44+M45</f>
        <v>0</v>
      </c>
      <c r="N46" s="311">
        <f>N44+N45</f>
        <v>0</v>
      </c>
      <c r="O46" s="111"/>
      <c r="P46" s="119"/>
      <c r="Q46" s="112"/>
      <c r="R46" s="119"/>
      <c r="S46" s="113"/>
      <c r="T46" s="67"/>
    </row>
    <row r="47" spans="1:20" s="195" customFormat="1" ht="12.75" customHeight="1">
      <c r="A47" s="466"/>
      <c r="B47" s="649"/>
      <c r="C47" s="50" t="s">
        <v>111</v>
      </c>
      <c r="D47" s="285"/>
      <c r="E47" s="285"/>
      <c r="F47" s="285"/>
      <c r="G47" s="285"/>
      <c r="H47" s="286"/>
      <c r="I47" s="310">
        <f>I33</f>
        <v>0</v>
      </c>
      <c r="J47" s="311">
        <f>J33</f>
        <v>0</v>
      </c>
      <c r="K47" s="311">
        <f>K33</f>
        <v>0</v>
      </c>
      <c r="L47" s="309">
        <f t="shared" si="6"/>
        <v>0</v>
      </c>
      <c r="M47" s="311">
        <f>M33</f>
        <v>0</v>
      </c>
      <c r="N47" s="311">
        <f>N33</f>
        <v>0</v>
      </c>
      <c r="O47" s="111"/>
      <c r="P47" s="119"/>
      <c r="Q47" s="112"/>
      <c r="R47" s="119"/>
      <c r="S47" s="113"/>
      <c r="T47" s="67"/>
    </row>
    <row r="48" spans="1:20" s="195" customFormat="1" ht="25.5" customHeight="1">
      <c r="A48" s="466"/>
      <c r="B48" s="649"/>
      <c r="C48" s="50" t="s">
        <v>112</v>
      </c>
      <c r="D48" s="285"/>
      <c r="E48" s="285"/>
      <c r="F48" s="285"/>
      <c r="G48" s="285"/>
      <c r="H48" s="286"/>
      <c r="I48" s="310">
        <f>I36</f>
        <v>0</v>
      </c>
      <c r="J48" s="311">
        <f>J36</f>
        <v>0</v>
      </c>
      <c r="K48" s="311">
        <f>K36</f>
        <v>0</v>
      </c>
      <c r="L48" s="309">
        <f t="shared" si="6"/>
        <v>0</v>
      </c>
      <c r="M48" s="311">
        <f>M36</f>
        <v>0</v>
      </c>
      <c r="N48" s="311">
        <f>N36</f>
        <v>0</v>
      </c>
      <c r="O48" s="422"/>
      <c r="P48" s="423"/>
      <c r="Q48" s="424"/>
      <c r="R48" s="423"/>
      <c r="S48" s="425"/>
      <c r="T48" s="67"/>
    </row>
    <row r="49" spans="1:20" s="195" customFormat="1" ht="25.5" customHeight="1" thickBot="1">
      <c r="A49" s="466"/>
      <c r="B49" s="650"/>
      <c r="C49" s="47" t="s">
        <v>113</v>
      </c>
      <c r="D49" s="376"/>
      <c r="E49" s="376"/>
      <c r="F49" s="376"/>
      <c r="G49" s="376"/>
      <c r="H49" s="377"/>
      <c r="I49" s="312">
        <f aca="true" t="shared" si="7" ref="I49:N49">I46+I47+I48</f>
        <v>0</v>
      </c>
      <c r="J49" s="313">
        <f t="shared" si="7"/>
        <v>0</v>
      </c>
      <c r="K49" s="314">
        <f t="shared" si="7"/>
        <v>0</v>
      </c>
      <c r="L49" s="315">
        <f t="shared" si="6"/>
        <v>0</v>
      </c>
      <c r="M49" s="314">
        <f t="shared" si="7"/>
        <v>0</v>
      </c>
      <c r="N49" s="314">
        <f t="shared" si="7"/>
        <v>0</v>
      </c>
      <c r="O49" s="378">
        <f>IF(M$53=0,0,N49/M$53)</f>
        <v>0</v>
      </c>
      <c r="P49" s="379">
        <f>N49-K49</f>
        <v>0</v>
      </c>
      <c r="Q49" s="366">
        <f>IF(K49=0,"",P49/K49)</f>
      </c>
      <c r="R49" s="364">
        <f>N49-M49</f>
        <v>0</v>
      </c>
      <c r="S49" s="367">
        <f>IF(M49=0,"",R49/M49)</f>
      </c>
      <c r="T49" s="67"/>
    </row>
    <row r="50" spans="1:20" s="195" customFormat="1" ht="13.5" thickBot="1">
      <c r="A50" s="466"/>
      <c r="B50" s="52"/>
      <c r="C50" s="53"/>
      <c r="D50" s="54"/>
      <c r="E50" s="54"/>
      <c r="F50" s="54"/>
      <c r="G50" s="54"/>
      <c r="H50" s="54"/>
      <c r="I50" s="55"/>
      <c r="J50" s="54"/>
      <c r="K50" s="55"/>
      <c r="L50" s="56"/>
      <c r="M50" s="55"/>
      <c r="N50" s="412"/>
      <c r="O50" s="57"/>
      <c r="P50" s="58"/>
      <c r="Q50" s="58"/>
      <c r="R50" s="58"/>
      <c r="S50" s="59"/>
      <c r="T50" s="67"/>
    </row>
    <row r="51" spans="1:20" s="195" customFormat="1" ht="12.75">
      <c r="A51" s="466"/>
      <c r="B51" s="59"/>
      <c r="C51" s="53"/>
      <c r="D51" s="660" t="s">
        <v>221</v>
      </c>
      <c r="E51" s="661"/>
      <c r="F51" s="661"/>
      <c r="G51" s="661"/>
      <c r="H51" s="661"/>
      <c r="I51" s="662" t="s">
        <v>115</v>
      </c>
      <c r="J51" s="663"/>
      <c r="K51" s="663"/>
      <c r="L51" s="663"/>
      <c r="M51" s="664"/>
      <c r="N51" s="54"/>
      <c r="O51" s="57"/>
      <c r="P51" s="58"/>
      <c r="Q51" s="58"/>
      <c r="R51" s="58"/>
      <c r="S51" s="59"/>
      <c r="T51" s="67"/>
    </row>
    <row r="52" spans="1:20" s="195" customFormat="1" ht="13.5" thickBot="1">
      <c r="A52" s="466"/>
      <c r="B52" s="59"/>
      <c r="C52" s="53"/>
      <c r="D52" s="405" t="s">
        <v>116</v>
      </c>
      <c r="E52" s="407" t="s">
        <v>90</v>
      </c>
      <c r="F52" s="407" t="s">
        <v>5</v>
      </c>
      <c r="G52" s="407" t="s">
        <v>65</v>
      </c>
      <c r="H52" s="60" t="s">
        <v>117</v>
      </c>
      <c r="I52" s="406" t="s">
        <v>116</v>
      </c>
      <c r="J52" s="408" t="s">
        <v>90</v>
      </c>
      <c r="K52" s="408" t="s">
        <v>5</v>
      </c>
      <c r="L52" s="408" t="s">
        <v>65</v>
      </c>
      <c r="M52" s="411" t="s">
        <v>117</v>
      </c>
      <c r="N52" s="54"/>
      <c r="O52" s="57"/>
      <c r="P52" s="58"/>
      <c r="Q52" s="58"/>
      <c r="R52" s="58"/>
      <c r="S52" s="59"/>
      <c r="T52" s="67"/>
    </row>
    <row r="53" spans="1:20" s="195" customFormat="1" ht="15.75" customHeight="1" thickBot="1">
      <c r="A53" s="466"/>
      <c r="B53" s="642" t="s">
        <v>118</v>
      </c>
      <c r="C53" s="643"/>
      <c r="D53" s="581"/>
      <c r="E53" s="580"/>
      <c r="F53" s="580"/>
      <c r="G53" s="580"/>
      <c r="H53" s="582"/>
      <c r="I53" s="406">
        <f>D53*$D60</f>
        <v>0</v>
      </c>
      <c r="J53" s="408">
        <f>E53*$D60</f>
        <v>0</v>
      </c>
      <c r="K53" s="408">
        <f>F53*$D60</f>
        <v>0</v>
      </c>
      <c r="L53" s="408">
        <f>G53*$D60</f>
        <v>0</v>
      </c>
      <c r="M53" s="411">
        <f>H53*$D60</f>
        <v>0</v>
      </c>
      <c r="N53" s="54"/>
      <c r="O53" s="57"/>
      <c r="P53" s="58"/>
      <c r="Q53" s="58"/>
      <c r="R53" s="58"/>
      <c r="S53" s="59"/>
      <c r="T53" s="67"/>
    </row>
    <row r="54" spans="1:20" s="195" customFormat="1" ht="12.75">
      <c r="A54" s="466"/>
      <c r="B54" s="59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7"/>
      <c r="P54" s="58"/>
      <c r="Q54" s="58"/>
      <c r="R54" s="58"/>
      <c r="S54" s="59"/>
      <c r="T54" s="67"/>
    </row>
    <row r="55" spans="1:20" s="197" customFormat="1" ht="12.75">
      <c r="A55" s="476"/>
      <c r="B55" s="61" t="s">
        <v>119</v>
      </c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  <c r="P55" s="65"/>
      <c r="Q55" s="65"/>
      <c r="R55" s="65"/>
      <c r="S55" s="61"/>
      <c r="T55" s="196"/>
    </row>
    <row r="56" spans="1:20" s="197" customFormat="1" ht="12.75">
      <c r="A56" s="476"/>
      <c r="B56" s="61" t="s">
        <v>120</v>
      </c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/>
      <c r="P56" s="65"/>
      <c r="Q56" s="65"/>
      <c r="R56" s="65"/>
      <c r="S56" s="61"/>
      <c r="T56" s="196"/>
    </row>
    <row r="57" spans="1:20" s="197" customFormat="1" ht="12.75">
      <c r="A57" s="476"/>
      <c r="B57" s="61" t="s">
        <v>121</v>
      </c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65"/>
      <c r="Q57" s="65"/>
      <c r="R57" s="65"/>
      <c r="S57" s="61"/>
      <c r="T57" s="196"/>
    </row>
    <row r="58" spans="1:20" s="197" customFormat="1" ht="12.75">
      <c r="A58" s="476"/>
      <c r="B58" s="59" t="s">
        <v>160</v>
      </c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  <c r="P58" s="65"/>
      <c r="Q58" s="65"/>
      <c r="R58" s="65"/>
      <c r="S58" s="61"/>
      <c r="T58" s="196"/>
    </row>
    <row r="59" spans="1:20" s="197" customFormat="1" ht="13.5" thickBot="1">
      <c r="A59" s="476"/>
      <c r="B59" s="59"/>
      <c r="C59" s="62"/>
      <c r="D59" s="66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  <c r="P59" s="65"/>
      <c r="Q59" s="65"/>
      <c r="R59" s="65"/>
      <c r="S59" s="61"/>
      <c r="T59" s="196"/>
    </row>
    <row r="60" spans="1:20" ht="15.75" customHeight="1" thickBot="1">
      <c r="A60" s="466"/>
      <c r="B60" s="59"/>
      <c r="C60" s="477" t="s">
        <v>139</v>
      </c>
      <c r="D60" s="583"/>
      <c r="E60" s="198" t="s">
        <v>122</v>
      </c>
      <c r="F60" s="199"/>
      <c r="G60" s="199"/>
      <c r="H60" s="199"/>
      <c r="I60" s="199"/>
      <c r="J60" s="199"/>
      <c r="K60" s="199"/>
      <c r="L60" s="199"/>
      <c r="M60" s="199"/>
      <c r="N60" s="199"/>
      <c r="O60" s="217"/>
      <c r="P60" s="58"/>
      <c r="Q60" s="58"/>
      <c r="R60" s="58"/>
      <c r="S60" s="59"/>
      <c r="T60" s="67"/>
    </row>
    <row r="61" spans="1:20" ht="15.75" customHeight="1">
      <c r="A61" s="466"/>
      <c r="B61" s="59"/>
      <c r="C61" s="477"/>
      <c r="D61" s="198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217"/>
      <c r="P61" s="58"/>
      <c r="Q61" s="58"/>
      <c r="R61" s="58"/>
      <c r="S61" s="59"/>
      <c r="T61" s="67"/>
    </row>
    <row r="62" spans="1:20" ht="12">
      <c r="A62" s="466"/>
      <c r="B62" s="59"/>
      <c r="C62" s="5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217"/>
      <c r="P62" s="58"/>
      <c r="Q62" s="58"/>
      <c r="R62" s="58"/>
      <c r="S62" s="59"/>
      <c r="T62" s="67"/>
    </row>
    <row r="63" spans="1:20" ht="12.75">
      <c r="A63" s="466"/>
      <c r="B63" s="470" t="s">
        <v>123</v>
      </c>
      <c r="C63" s="475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217"/>
      <c r="P63" s="58"/>
      <c r="Q63" s="58"/>
      <c r="R63" s="58"/>
      <c r="S63" s="59"/>
      <c r="T63" s="67"/>
    </row>
    <row r="64" spans="1:20" ht="12">
      <c r="A64" s="466"/>
      <c r="B64" s="59"/>
      <c r="C64" s="5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217"/>
      <c r="P64" s="58"/>
      <c r="Q64" s="58"/>
      <c r="R64" s="58"/>
      <c r="S64" s="59"/>
      <c r="T64" s="67"/>
    </row>
    <row r="65" spans="1:20" ht="12">
      <c r="A65" s="466"/>
      <c r="B65" s="59" t="s">
        <v>124</v>
      </c>
      <c r="C65" s="5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217"/>
      <c r="P65" s="58"/>
      <c r="Q65" s="58"/>
      <c r="R65" s="58"/>
      <c r="S65" s="59"/>
      <c r="T65" s="67"/>
    </row>
    <row r="66" spans="1:20" ht="12.75" thickBot="1">
      <c r="A66" s="466"/>
      <c r="B66" s="59"/>
      <c r="C66" s="5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17"/>
      <c r="P66" s="58"/>
      <c r="Q66" s="58"/>
      <c r="R66" s="58"/>
      <c r="S66" s="59"/>
      <c r="T66" s="67"/>
    </row>
    <row r="67" spans="1:20" ht="12.75" customHeight="1">
      <c r="A67" s="466"/>
      <c r="B67" s="668" t="s">
        <v>3</v>
      </c>
      <c r="C67" s="669"/>
      <c r="D67" s="660" t="s">
        <v>4</v>
      </c>
      <c r="E67" s="661"/>
      <c r="F67" s="661"/>
      <c r="G67" s="661"/>
      <c r="H67" s="674"/>
      <c r="I67" s="690" t="s">
        <v>115</v>
      </c>
      <c r="J67" s="691"/>
      <c r="K67" s="691"/>
      <c r="L67" s="691"/>
      <c r="M67" s="691"/>
      <c r="N67" s="691"/>
      <c r="O67" s="691"/>
      <c r="P67" s="691"/>
      <c r="Q67" s="691"/>
      <c r="R67" s="691"/>
      <c r="S67" s="692"/>
      <c r="T67" s="67"/>
    </row>
    <row r="68" spans="1:20" ht="25.5" customHeight="1">
      <c r="A68" s="466"/>
      <c r="B68" s="670"/>
      <c r="C68" s="671"/>
      <c r="D68" s="693" t="s">
        <v>90</v>
      </c>
      <c r="E68" s="651" t="s">
        <v>5</v>
      </c>
      <c r="F68" s="651" t="s">
        <v>65</v>
      </c>
      <c r="G68" s="651" t="s">
        <v>66</v>
      </c>
      <c r="H68" s="680" t="s">
        <v>67</v>
      </c>
      <c r="I68" s="693" t="s">
        <v>90</v>
      </c>
      <c r="J68" s="651" t="s">
        <v>5</v>
      </c>
      <c r="K68" s="651" t="s">
        <v>65</v>
      </c>
      <c r="L68" s="651" t="s">
        <v>91</v>
      </c>
      <c r="M68" s="694" t="s">
        <v>92</v>
      </c>
      <c r="N68" s="694" t="s">
        <v>93</v>
      </c>
      <c r="O68" s="655" t="s">
        <v>159</v>
      </c>
      <c r="P68" s="657" t="s">
        <v>158</v>
      </c>
      <c r="Q68" s="657"/>
      <c r="R68" s="657" t="s">
        <v>96</v>
      </c>
      <c r="S68" s="658"/>
      <c r="T68" s="67"/>
    </row>
    <row r="69" spans="1:20" ht="25.5" customHeight="1" thickBot="1">
      <c r="A69" s="466"/>
      <c r="B69" s="672"/>
      <c r="C69" s="673"/>
      <c r="D69" s="683"/>
      <c r="E69" s="652"/>
      <c r="F69" s="652"/>
      <c r="G69" s="652"/>
      <c r="H69" s="681"/>
      <c r="I69" s="683"/>
      <c r="J69" s="652"/>
      <c r="K69" s="652"/>
      <c r="L69" s="652"/>
      <c r="M69" s="654"/>
      <c r="N69" s="654"/>
      <c r="O69" s="656"/>
      <c r="P69" s="29" t="s">
        <v>97</v>
      </c>
      <c r="Q69" s="29" t="s">
        <v>98</v>
      </c>
      <c r="R69" s="410" t="s">
        <v>97</v>
      </c>
      <c r="S69" s="30" t="s">
        <v>98</v>
      </c>
      <c r="T69" s="67"/>
    </row>
    <row r="70" spans="1:20" ht="12.75" customHeight="1">
      <c r="A70" s="466"/>
      <c r="B70" s="648" t="s">
        <v>99</v>
      </c>
      <c r="C70" s="31" t="s">
        <v>6</v>
      </c>
      <c r="D70" s="585"/>
      <c r="E70" s="584"/>
      <c r="F70" s="584"/>
      <c r="G70" s="584"/>
      <c r="H70" s="623"/>
      <c r="I70" s="585"/>
      <c r="J70" s="607"/>
      <c r="K70" s="607"/>
      <c r="L70" s="319">
        <f>IF(I70=0,0,AVERAGE(I70,J70,K70))</f>
        <v>0</v>
      </c>
      <c r="M70" s="607"/>
      <c r="N70" s="607"/>
      <c r="O70" s="32">
        <f>IF(M$104=0,0,N70/M$104)</f>
        <v>0</v>
      </c>
      <c r="P70" s="307">
        <f>N70-K70</f>
        <v>0</v>
      </c>
      <c r="Q70" s="32">
        <f>IF(K70=0,"",P70/K70)</f>
      </c>
      <c r="R70" s="302">
        <f>N70-M70</f>
        <v>0</v>
      </c>
      <c r="S70" s="33">
        <f>IF(M70=0,"",R70/M70)</f>
      </c>
      <c r="T70" s="67"/>
    </row>
    <row r="71" spans="1:20" ht="12.75" customHeight="1">
      <c r="A71" s="466"/>
      <c r="B71" s="649"/>
      <c r="C71" s="28" t="s">
        <v>7</v>
      </c>
      <c r="D71" s="593"/>
      <c r="E71" s="595"/>
      <c r="F71" s="595"/>
      <c r="G71" s="595"/>
      <c r="H71" s="624"/>
      <c r="I71" s="593"/>
      <c r="J71" s="595"/>
      <c r="K71" s="595"/>
      <c r="L71" s="320">
        <f>IF(I71=0,0,AVERAGE(I71,J71,K71))</f>
        <v>0</v>
      </c>
      <c r="M71" s="595"/>
      <c r="N71" s="595"/>
      <c r="O71" s="34">
        <f>IF(M$104=0,0,N71/M$104)</f>
        <v>0</v>
      </c>
      <c r="P71" s="192">
        <f>N71-K71</f>
        <v>0</v>
      </c>
      <c r="Q71" s="34">
        <f>IF(K71=0,"",P71/K71)</f>
      </c>
      <c r="R71" s="192">
        <f>N71-M71</f>
        <v>0</v>
      </c>
      <c r="S71" s="35">
        <f>IF(M71=0,"",R71/M71)</f>
      </c>
      <c r="T71" s="67"/>
    </row>
    <row r="72" spans="1:20" s="353" customFormat="1" ht="12.75" customHeight="1">
      <c r="A72" s="472"/>
      <c r="B72" s="649"/>
      <c r="C72" s="36" t="s">
        <v>14</v>
      </c>
      <c r="D72" s="321">
        <f aca="true" t="shared" si="8" ref="D72:K72">SUM(D70:D71)</f>
        <v>0</v>
      </c>
      <c r="E72" s="309">
        <f t="shared" si="8"/>
        <v>0</v>
      </c>
      <c r="F72" s="322">
        <f t="shared" si="8"/>
        <v>0</v>
      </c>
      <c r="G72" s="322">
        <f t="shared" si="8"/>
        <v>0</v>
      </c>
      <c r="H72" s="323">
        <f t="shared" si="8"/>
        <v>0</v>
      </c>
      <c r="I72" s="324">
        <f t="shared" si="8"/>
        <v>0</v>
      </c>
      <c r="J72" s="322">
        <f t="shared" si="8"/>
        <v>0</v>
      </c>
      <c r="K72" s="322">
        <f t="shared" si="8"/>
        <v>0</v>
      </c>
      <c r="L72" s="322">
        <f>IF(I72=0,0,AVERAGE(I72,J72,K72))</f>
        <v>0</v>
      </c>
      <c r="M72" s="322">
        <f>SUM(M70:M71)</f>
        <v>0</v>
      </c>
      <c r="N72" s="322">
        <f>SUM(N70:N71)</f>
        <v>0</v>
      </c>
      <c r="O72" s="210">
        <f>IF(M$104=0,0,N72/M$104)</f>
        <v>0</v>
      </c>
      <c r="P72" s="190">
        <f>N72-K72</f>
        <v>0</v>
      </c>
      <c r="Q72" s="354">
        <f>IF(K72=0,"",P72/K72)</f>
      </c>
      <c r="R72" s="190">
        <f>N72-M72</f>
        <v>0</v>
      </c>
      <c r="S72" s="355">
        <f>IF(M72=0,"",R72/M72)</f>
      </c>
      <c r="T72" s="352"/>
    </row>
    <row r="73" spans="1:20" ht="25.5" customHeight="1" thickBot="1">
      <c r="A73" s="466"/>
      <c r="B73" s="649"/>
      <c r="C73" s="38" t="s">
        <v>100</v>
      </c>
      <c r="D73" s="594"/>
      <c r="E73" s="598"/>
      <c r="F73" s="608"/>
      <c r="G73" s="608"/>
      <c r="H73" s="625"/>
      <c r="I73" s="597"/>
      <c r="J73" s="596"/>
      <c r="K73" s="596"/>
      <c r="L73" s="325">
        <f aca="true" t="shared" si="9" ref="L73:L83">IF(I73=0,0,AVERAGE(I73,J73,K73))</f>
        <v>0</v>
      </c>
      <c r="M73" s="596"/>
      <c r="N73" s="596"/>
      <c r="O73" s="126"/>
      <c r="P73" s="317"/>
      <c r="Q73" s="127"/>
      <c r="R73" s="317"/>
      <c r="S73" s="130"/>
      <c r="T73" s="67"/>
    </row>
    <row r="74" spans="1:20" ht="12.75" customHeight="1">
      <c r="A74" s="466"/>
      <c r="B74" s="649"/>
      <c r="C74" s="31" t="s">
        <v>8</v>
      </c>
      <c r="D74" s="585"/>
      <c r="E74" s="584"/>
      <c r="F74" s="584"/>
      <c r="G74" s="584"/>
      <c r="H74" s="623"/>
      <c r="I74" s="585"/>
      <c r="J74" s="584"/>
      <c r="K74" s="584"/>
      <c r="L74" s="290">
        <f t="shared" si="9"/>
        <v>0</v>
      </c>
      <c r="M74" s="584"/>
      <c r="N74" s="584"/>
      <c r="O74" s="39">
        <f>IF(M$104=0,0,N74/M$104)</f>
        <v>0</v>
      </c>
      <c r="P74" s="302">
        <f>N74-K74</f>
        <v>0</v>
      </c>
      <c r="Q74" s="39">
        <f>IF(K74=0,"",P74/K74)</f>
      </c>
      <c r="R74" s="302">
        <f>N74-M74</f>
        <v>0</v>
      </c>
      <c r="S74" s="33">
        <f>IF(M74=0,"",R74/M74)</f>
      </c>
      <c r="T74" s="67"/>
    </row>
    <row r="75" spans="1:20" ht="12.75" customHeight="1">
      <c r="A75" s="466"/>
      <c r="B75" s="649"/>
      <c r="C75" s="28" t="s">
        <v>9</v>
      </c>
      <c r="D75" s="593"/>
      <c r="E75" s="595"/>
      <c r="F75" s="595"/>
      <c r="G75" s="595"/>
      <c r="H75" s="624"/>
      <c r="I75" s="593"/>
      <c r="J75" s="595"/>
      <c r="K75" s="595"/>
      <c r="L75" s="320">
        <f t="shared" si="9"/>
        <v>0</v>
      </c>
      <c r="M75" s="595"/>
      <c r="N75" s="595"/>
      <c r="O75" s="34">
        <f>IF(M$104=0,0,N75/M$104)</f>
        <v>0</v>
      </c>
      <c r="P75" s="192">
        <f>N75-K75</f>
        <v>0</v>
      </c>
      <c r="Q75" s="34">
        <f>IF(K75=0,"",P75/K75)</f>
      </c>
      <c r="R75" s="192">
        <f>N75-M75</f>
        <v>0</v>
      </c>
      <c r="S75" s="35">
        <f>IF(M75=0,"",R75/M75)</f>
      </c>
      <c r="T75" s="67"/>
    </row>
    <row r="76" spans="1:20" s="353" customFormat="1" ht="12.75" customHeight="1">
      <c r="A76" s="472"/>
      <c r="B76" s="649"/>
      <c r="C76" s="36" t="s">
        <v>15</v>
      </c>
      <c r="D76" s="321">
        <f aca="true" t="shared" si="10" ref="D76:K76">SUM(D74:D75)</f>
        <v>0</v>
      </c>
      <c r="E76" s="309">
        <f t="shared" si="10"/>
        <v>0</v>
      </c>
      <c r="F76" s="322">
        <f t="shared" si="10"/>
        <v>0</v>
      </c>
      <c r="G76" s="322">
        <f t="shared" si="10"/>
        <v>0</v>
      </c>
      <c r="H76" s="323">
        <f t="shared" si="10"/>
        <v>0</v>
      </c>
      <c r="I76" s="324">
        <f t="shared" si="10"/>
        <v>0</v>
      </c>
      <c r="J76" s="322">
        <f t="shared" si="10"/>
        <v>0</v>
      </c>
      <c r="K76" s="322">
        <f t="shared" si="10"/>
        <v>0</v>
      </c>
      <c r="L76" s="322">
        <f t="shared" si="9"/>
        <v>0</v>
      </c>
      <c r="M76" s="322">
        <f>SUM(M74:M75)</f>
        <v>0</v>
      </c>
      <c r="N76" s="322">
        <f>SUM(N74:N75)</f>
        <v>0</v>
      </c>
      <c r="O76" s="210">
        <f>IF(M$104=0,0,N76/M$104)</f>
        <v>0</v>
      </c>
      <c r="P76" s="190">
        <f>N76-K76</f>
        <v>0</v>
      </c>
      <c r="Q76" s="354">
        <f>IF(K76=0,"",P76/K76)</f>
      </c>
      <c r="R76" s="190">
        <f>N76-M76</f>
        <v>0</v>
      </c>
      <c r="S76" s="355">
        <f>IF(M76=0,"",R76/M76)</f>
      </c>
      <c r="T76" s="352"/>
    </row>
    <row r="77" spans="1:20" ht="25.5" customHeight="1" thickBot="1">
      <c r="A77" s="466"/>
      <c r="B77" s="649"/>
      <c r="C77" s="38" t="s">
        <v>100</v>
      </c>
      <c r="D77" s="594"/>
      <c r="E77" s="598"/>
      <c r="F77" s="608"/>
      <c r="G77" s="608"/>
      <c r="H77" s="625"/>
      <c r="I77" s="597"/>
      <c r="J77" s="596"/>
      <c r="K77" s="596"/>
      <c r="L77" s="325">
        <f t="shared" si="9"/>
        <v>0</v>
      </c>
      <c r="M77" s="596"/>
      <c r="N77" s="596"/>
      <c r="O77" s="126"/>
      <c r="P77" s="317"/>
      <c r="Q77" s="127"/>
      <c r="R77" s="317"/>
      <c r="S77" s="130"/>
      <c r="T77" s="67"/>
    </row>
    <row r="78" spans="1:20" ht="12.75" customHeight="1">
      <c r="A78" s="466"/>
      <c r="B78" s="649"/>
      <c r="C78" s="31" t="s">
        <v>10</v>
      </c>
      <c r="D78" s="585"/>
      <c r="E78" s="584"/>
      <c r="F78" s="584"/>
      <c r="G78" s="584"/>
      <c r="H78" s="623"/>
      <c r="I78" s="585"/>
      <c r="J78" s="584"/>
      <c r="K78" s="584"/>
      <c r="L78" s="290">
        <f t="shared" si="9"/>
        <v>0</v>
      </c>
      <c r="M78" s="584"/>
      <c r="N78" s="584"/>
      <c r="O78" s="39">
        <f>IF(M$104=0,0,N78/M$104)</f>
        <v>0</v>
      </c>
      <c r="P78" s="302">
        <f>N78-K78</f>
        <v>0</v>
      </c>
      <c r="Q78" s="39">
        <f>IF(K78=0,"",P78/K78)</f>
      </c>
      <c r="R78" s="302">
        <f>N78-M78</f>
        <v>0</v>
      </c>
      <c r="S78" s="33">
        <f>IF(M78=0,"",R78/M78)</f>
      </c>
      <c r="T78" s="67"/>
    </row>
    <row r="79" spans="1:20" ht="12.75" customHeight="1">
      <c r="A79" s="466"/>
      <c r="B79" s="649"/>
      <c r="C79" s="28" t="s">
        <v>11</v>
      </c>
      <c r="D79" s="593"/>
      <c r="E79" s="595"/>
      <c r="F79" s="595"/>
      <c r="G79" s="595"/>
      <c r="H79" s="624"/>
      <c r="I79" s="593"/>
      <c r="J79" s="595"/>
      <c r="K79" s="595"/>
      <c r="L79" s="320">
        <f t="shared" si="9"/>
        <v>0</v>
      </c>
      <c r="M79" s="595"/>
      <c r="N79" s="595"/>
      <c r="O79" s="34">
        <f>IF(M$104=0,0,N79/M$104)</f>
        <v>0</v>
      </c>
      <c r="P79" s="192">
        <f>N79-K79</f>
        <v>0</v>
      </c>
      <c r="Q79" s="34">
        <f>IF(K79=0,"",P79/K79)</f>
      </c>
      <c r="R79" s="192">
        <f>N79-M79</f>
        <v>0</v>
      </c>
      <c r="S79" s="35">
        <f>IF(M79=0,"",R79/M79)</f>
      </c>
      <c r="T79" s="67"/>
    </row>
    <row r="80" spans="1:20" s="353" customFormat="1" ht="12.75" customHeight="1">
      <c r="A80" s="472"/>
      <c r="B80" s="649"/>
      <c r="C80" s="36" t="s">
        <v>16</v>
      </c>
      <c r="D80" s="321">
        <f aca="true" t="shared" si="11" ref="D80:K80">SUM(D78:D79)</f>
        <v>0</v>
      </c>
      <c r="E80" s="309">
        <f t="shared" si="11"/>
        <v>0</v>
      </c>
      <c r="F80" s="322">
        <f t="shared" si="11"/>
        <v>0</v>
      </c>
      <c r="G80" s="322">
        <f t="shared" si="11"/>
        <v>0</v>
      </c>
      <c r="H80" s="323">
        <f t="shared" si="11"/>
        <v>0</v>
      </c>
      <c r="I80" s="324">
        <f t="shared" si="11"/>
        <v>0</v>
      </c>
      <c r="J80" s="322">
        <f t="shared" si="11"/>
        <v>0</v>
      </c>
      <c r="K80" s="322">
        <f t="shared" si="11"/>
        <v>0</v>
      </c>
      <c r="L80" s="322">
        <f t="shared" si="9"/>
        <v>0</v>
      </c>
      <c r="M80" s="322">
        <f>SUM(M78:M79)</f>
        <v>0</v>
      </c>
      <c r="N80" s="322">
        <f>SUM(N78:N79)</f>
        <v>0</v>
      </c>
      <c r="O80" s="210">
        <f>IF(M$104=0,0,N80/M$104)</f>
        <v>0</v>
      </c>
      <c r="P80" s="190">
        <f>N80-K80</f>
        <v>0</v>
      </c>
      <c r="Q80" s="354">
        <f>IF(K80=0,"",P80/K80)</f>
      </c>
      <c r="R80" s="190">
        <f>N80-M80</f>
        <v>0</v>
      </c>
      <c r="S80" s="355">
        <f>IF(M80=0,"",R80/M80)</f>
      </c>
      <c r="T80" s="352"/>
    </row>
    <row r="81" spans="1:20" ht="25.5" customHeight="1" thickBot="1">
      <c r="A81" s="466"/>
      <c r="B81" s="649"/>
      <c r="C81" s="38" t="s">
        <v>100</v>
      </c>
      <c r="D81" s="594"/>
      <c r="E81" s="598"/>
      <c r="F81" s="608"/>
      <c r="G81" s="608"/>
      <c r="H81" s="625"/>
      <c r="I81" s="597"/>
      <c r="J81" s="596"/>
      <c r="K81" s="596"/>
      <c r="L81" s="325">
        <f t="shared" si="9"/>
        <v>0</v>
      </c>
      <c r="M81" s="596"/>
      <c r="N81" s="596"/>
      <c r="O81" s="126"/>
      <c r="P81" s="317"/>
      <c r="Q81" s="127"/>
      <c r="R81" s="317"/>
      <c r="S81" s="130"/>
      <c r="T81" s="67"/>
    </row>
    <row r="82" spans="1:20" ht="12.75" customHeight="1">
      <c r="A82" s="466"/>
      <c r="B82" s="649"/>
      <c r="C82" s="27" t="s">
        <v>12</v>
      </c>
      <c r="D82" s="326">
        <f aca="true" t="shared" si="12" ref="D82:K82">D72+D76+D80</f>
        <v>0</v>
      </c>
      <c r="E82" s="327">
        <f t="shared" si="12"/>
        <v>0</v>
      </c>
      <c r="F82" s="327">
        <f t="shared" si="12"/>
        <v>0</v>
      </c>
      <c r="G82" s="327">
        <f t="shared" si="12"/>
        <v>0</v>
      </c>
      <c r="H82" s="328">
        <f t="shared" si="12"/>
        <v>0</v>
      </c>
      <c r="I82" s="326">
        <f t="shared" si="12"/>
        <v>0</v>
      </c>
      <c r="J82" s="327">
        <f t="shared" si="12"/>
        <v>0</v>
      </c>
      <c r="K82" s="327">
        <f t="shared" si="12"/>
        <v>0</v>
      </c>
      <c r="L82" s="327">
        <f t="shared" si="9"/>
        <v>0</v>
      </c>
      <c r="M82" s="327">
        <f>M72+M76+M80</f>
        <v>0</v>
      </c>
      <c r="N82" s="327">
        <f>N72+N76+N80</f>
        <v>0</v>
      </c>
      <c r="O82" s="40">
        <f>IF(M$104=0,0,N82/M$104)</f>
        <v>0</v>
      </c>
      <c r="P82" s="318">
        <f>N82-K82</f>
        <v>0</v>
      </c>
      <c r="Q82" s="41">
        <f>IF(K82=0,"",P82/K82)</f>
      </c>
      <c r="R82" s="318">
        <f>N82-M82</f>
        <v>0</v>
      </c>
      <c r="S82" s="42">
        <f>IF(M82=0,"",R82/M82)</f>
      </c>
      <c r="T82" s="67"/>
    </row>
    <row r="83" spans="1:20" ht="12.75" customHeight="1">
      <c r="A83" s="466"/>
      <c r="B83" s="649"/>
      <c r="C83" s="28" t="s">
        <v>13</v>
      </c>
      <c r="D83" s="593"/>
      <c r="E83" s="595"/>
      <c r="F83" s="595"/>
      <c r="G83" s="595"/>
      <c r="H83" s="624"/>
      <c r="I83" s="593"/>
      <c r="J83" s="595"/>
      <c r="K83" s="595"/>
      <c r="L83" s="320">
        <f t="shared" si="9"/>
        <v>0</v>
      </c>
      <c r="M83" s="595"/>
      <c r="N83" s="595"/>
      <c r="O83" s="37">
        <f>IF(M$104=0,0,N83/M$104)</f>
        <v>0</v>
      </c>
      <c r="P83" s="192">
        <f>N83-K83</f>
        <v>0</v>
      </c>
      <c r="Q83" s="34">
        <f>IF(K83=0,"",P83/K83)</f>
      </c>
      <c r="R83" s="192">
        <f>N83-M83</f>
        <v>0</v>
      </c>
      <c r="S83" s="35">
        <f>IF(M83=0,"",R83/M83)</f>
      </c>
      <c r="T83" s="67"/>
    </row>
    <row r="84" spans="1:20" ht="25.5" customHeight="1" thickBot="1">
      <c r="A84" s="466"/>
      <c r="B84" s="649"/>
      <c r="C84" s="43" t="s">
        <v>101</v>
      </c>
      <c r="D84" s="363">
        <f aca="true" t="shared" si="13" ref="D84:K84">D82+D83</f>
        <v>0</v>
      </c>
      <c r="E84" s="357">
        <f t="shared" si="13"/>
        <v>0</v>
      </c>
      <c r="F84" s="357">
        <f t="shared" si="13"/>
        <v>0</v>
      </c>
      <c r="G84" s="357">
        <f t="shared" si="13"/>
        <v>0</v>
      </c>
      <c r="H84" s="380">
        <f t="shared" si="13"/>
        <v>0</v>
      </c>
      <c r="I84" s="381">
        <f t="shared" si="13"/>
        <v>0</v>
      </c>
      <c r="J84" s="357">
        <f t="shared" si="13"/>
        <v>0</v>
      </c>
      <c r="K84" s="357">
        <f t="shared" si="13"/>
        <v>0</v>
      </c>
      <c r="L84" s="357">
        <f aca="true" t="shared" si="14" ref="L84:L89">IF(I84=0,0,AVERAGE(I84,J84,K84))</f>
        <v>0</v>
      </c>
      <c r="M84" s="357">
        <f>M82+M83</f>
        <v>0</v>
      </c>
      <c r="N84" s="357">
        <f>N82+N83</f>
        <v>0</v>
      </c>
      <c r="O84" s="356">
        <f>IF(M$104=0,0,N84/M$104)</f>
        <v>0</v>
      </c>
      <c r="P84" s="357">
        <f>N84-K84</f>
        <v>0</v>
      </c>
      <c r="Q84" s="358">
        <f>IF(K84=0,"",P84/K84)</f>
      </c>
      <c r="R84" s="357">
        <f>N84-M84</f>
        <v>0</v>
      </c>
      <c r="S84" s="359">
        <f>IF(M84=0,"",R84/M84)</f>
      </c>
      <c r="T84" s="67"/>
    </row>
    <row r="85" spans="1:20" s="392" customFormat="1" ht="25.5" customHeight="1">
      <c r="A85" s="474"/>
      <c r="B85" s="665" t="s">
        <v>161</v>
      </c>
      <c r="C85" s="31" t="s">
        <v>102</v>
      </c>
      <c r="D85" s="428"/>
      <c r="E85" s="429"/>
      <c r="F85" s="429"/>
      <c r="G85" s="429"/>
      <c r="H85" s="430"/>
      <c r="I85" s="600"/>
      <c r="J85" s="599"/>
      <c r="K85" s="599"/>
      <c r="L85" s="426">
        <f t="shared" si="14"/>
        <v>0</v>
      </c>
      <c r="M85" s="599"/>
      <c r="N85" s="599"/>
      <c r="O85" s="431"/>
      <c r="P85" s="429"/>
      <c r="Q85" s="432"/>
      <c r="R85" s="429"/>
      <c r="S85" s="433"/>
      <c r="T85" s="391"/>
    </row>
    <row r="86" spans="1:20" s="392" customFormat="1" ht="25.5" customHeight="1">
      <c r="A86" s="474"/>
      <c r="B86" s="666"/>
      <c r="C86" s="28" t="s">
        <v>103</v>
      </c>
      <c r="D86" s="434"/>
      <c r="E86" s="423"/>
      <c r="F86" s="423"/>
      <c r="G86" s="423"/>
      <c r="H86" s="435"/>
      <c r="I86" s="602"/>
      <c r="J86" s="601"/>
      <c r="K86" s="601"/>
      <c r="L86" s="427">
        <f t="shared" si="14"/>
        <v>0</v>
      </c>
      <c r="M86" s="601"/>
      <c r="N86" s="601"/>
      <c r="O86" s="436"/>
      <c r="P86" s="423"/>
      <c r="Q86" s="437"/>
      <c r="R86" s="423"/>
      <c r="S86" s="438"/>
      <c r="T86" s="391"/>
    </row>
    <row r="87" spans="1:20" ht="12.75" customHeight="1">
      <c r="A87" s="466"/>
      <c r="B87" s="666"/>
      <c r="C87" s="46" t="s">
        <v>104</v>
      </c>
      <c r="D87" s="118"/>
      <c r="E87" s="119"/>
      <c r="F87" s="119"/>
      <c r="G87" s="119"/>
      <c r="H87" s="120"/>
      <c r="I87" s="191">
        <f>I85+I86</f>
        <v>0</v>
      </c>
      <c r="J87" s="192">
        <f>J85+J86</f>
        <v>0</v>
      </c>
      <c r="K87" s="192">
        <f>K85+K86</f>
        <v>0</v>
      </c>
      <c r="L87" s="190">
        <f t="shared" si="14"/>
        <v>0</v>
      </c>
      <c r="M87" s="192">
        <f>M85+M86</f>
        <v>0</v>
      </c>
      <c r="N87" s="192">
        <f>N85+N86</f>
        <v>0</v>
      </c>
      <c r="O87" s="125"/>
      <c r="P87" s="119"/>
      <c r="Q87" s="129"/>
      <c r="R87" s="119"/>
      <c r="S87" s="132"/>
      <c r="T87" s="67"/>
    </row>
    <row r="88" spans="1:20" ht="12.75" customHeight="1">
      <c r="A88" s="466"/>
      <c r="B88" s="666"/>
      <c r="C88" s="46" t="s">
        <v>105</v>
      </c>
      <c r="D88" s="121"/>
      <c r="E88" s="122"/>
      <c r="F88" s="122"/>
      <c r="G88" s="122"/>
      <c r="H88" s="123"/>
      <c r="I88" s="193">
        <f>I84</f>
        <v>0</v>
      </c>
      <c r="J88" s="190">
        <f>J84</f>
        <v>0</v>
      </c>
      <c r="K88" s="190">
        <f>K84</f>
        <v>0</v>
      </c>
      <c r="L88" s="190">
        <f t="shared" si="14"/>
        <v>0</v>
      </c>
      <c r="M88" s="190">
        <f>M84</f>
        <v>0</v>
      </c>
      <c r="N88" s="190">
        <f>N84</f>
        <v>0</v>
      </c>
      <c r="O88" s="125"/>
      <c r="P88" s="119"/>
      <c r="Q88" s="127"/>
      <c r="R88" s="119"/>
      <c r="S88" s="132"/>
      <c r="T88" s="67"/>
    </row>
    <row r="89" spans="1:20" s="392" customFormat="1" ht="25.5" customHeight="1" thickBot="1">
      <c r="A89" s="474"/>
      <c r="B89" s="667"/>
      <c r="C89" s="439" t="s">
        <v>106</v>
      </c>
      <c r="D89" s="360"/>
      <c r="E89" s="361"/>
      <c r="F89" s="361"/>
      <c r="G89" s="361"/>
      <c r="H89" s="362"/>
      <c r="I89" s="363">
        <f>I87+I88</f>
        <v>0</v>
      </c>
      <c r="J89" s="364">
        <f>J87+J88</f>
        <v>0</v>
      </c>
      <c r="K89" s="364">
        <f>K87+K88</f>
        <v>0</v>
      </c>
      <c r="L89" s="365">
        <f t="shared" si="14"/>
        <v>0</v>
      </c>
      <c r="M89" s="364">
        <f>M87+M88</f>
        <v>0</v>
      </c>
      <c r="N89" s="364">
        <f>N87+N88</f>
        <v>0</v>
      </c>
      <c r="O89" s="366">
        <f>IF(M$104=0,0,N89/M$104)</f>
        <v>0</v>
      </c>
      <c r="P89" s="364">
        <f>N89-K89</f>
        <v>0</v>
      </c>
      <c r="Q89" s="366">
        <f>IF(K89=0,"",P89/K89)</f>
      </c>
      <c r="R89" s="364">
        <f>N89-M89</f>
        <v>0</v>
      </c>
      <c r="S89" s="367">
        <f>IF(M89=0,"",R89/M89)</f>
      </c>
      <c r="T89" s="391"/>
    </row>
    <row r="90" spans="1:20" ht="12.75">
      <c r="A90" s="466"/>
      <c r="B90" s="475" t="s">
        <v>172</v>
      </c>
      <c r="C90" s="475"/>
      <c r="D90" s="471"/>
      <c r="E90" s="471"/>
      <c r="F90" s="199"/>
      <c r="G90" s="199"/>
      <c r="H90" s="199"/>
      <c r="I90" s="199"/>
      <c r="J90" s="199"/>
      <c r="K90" s="199"/>
      <c r="L90" s="199"/>
      <c r="M90" s="199"/>
      <c r="N90" s="199"/>
      <c r="O90" s="217"/>
      <c r="P90" s="58"/>
      <c r="Q90" s="58"/>
      <c r="R90" s="58"/>
      <c r="S90" s="59"/>
      <c r="T90" s="67"/>
    </row>
    <row r="91" spans="1:20" ht="4.5" customHeight="1" thickBot="1">
      <c r="A91" s="466"/>
      <c r="B91" s="59"/>
      <c r="C91" s="5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217"/>
      <c r="P91" s="58"/>
      <c r="Q91" s="58"/>
      <c r="R91" s="58"/>
      <c r="S91" s="59"/>
      <c r="T91" s="67"/>
    </row>
    <row r="92" spans="1:20" ht="15" customHeight="1">
      <c r="A92" s="466"/>
      <c r="B92" s="668"/>
      <c r="C92" s="669"/>
      <c r="D92" s="661" t="s">
        <v>4</v>
      </c>
      <c r="E92" s="661"/>
      <c r="F92" s="661"/>
      <c r="G92" s="661"/>
      <c r="H92" s="674"/>
      <c r="I92" s="675" t="s">
        <v>115</v>
      </c>
      <c r="J92" s="676"/>
      <c r="K92" s="676"/>
      <c r="L92" s="676"/>
      <c r="M92" s="676"/>
      <c r="N92" s="676"/>
      <c r="O92" s="676"/>
      <c r="P92" s="676"/>
      <c r="Q92" s="676"/>
      <c r="R92" s="676"/>
      <c r="S92" s="677"/>
      <c r="T92" s="67"/>
    </row>
    <row r="93" spans="1:20" s="195" customFormat="1" ht="35.25" customHeight="1">
      <c r="A93" s="466"/>
      <c r="B93" s="670"/>
      <c r="C93" s="671"/>
      <c r="D93" s="678" t="s">
        <v>90</v>
      </c>
      <c r="E93" s="651" t="s">
        <v>5</v>
      </c>
      <c r="F93" s="651" t="s">
        <v>65</v>
      </c>
      <c r="G93" s="651" t="s">
        <v>66</v>
      </c>
      <c r="H93" s="680" t="s">
        <v>67</v>
      </c>
      <c r="I93" s="682" t="s">
        <v>90</v>
      </c>
      <c r="J93" s="659" t="s">
        <v>5</v>
      </c>
      <c r="K93" s="659" t="s">
        <v>65</v>
      </c>
      <c r="L93" s="659" t="s">
        <v>91</v>
      </c>
      <c r="M93" s="653" t="s">
        <v>66</v>
      </c>
      <c r="N93" s="653" t="s">
        <v>67</v>
      </c>
      <c r="O93" s="644" t="s">
        <v>94</v>
      </c>
      <c r="P93" s="646" t="s">
        <v>158</v>
      </c>
      <c r="Q93" s="646"/>
      <c r="R93" s="646" t="s">
        <v>96</v>
      </c>
      <c r="S93" s="647"/>
      <c r="T93" s="67"/>
    </row>
    <row r="94" spans="1:20" s="195" customFormat="1" ht="25.5" thickBot="1">
      <c r="A94" s="466"/>
      <c r="B94" s="672"/>
      <c r="C94" s="673"/>
      <c r="D94" s="679"/>
      <c r="E94" s="652"/>
      <c r="F94" s="652"/>
      <c r="G94" s="652"/>
      <c r="H94" s="681"/>
      <c r="I94" s="683"/>
      <c r="J94" s="652"/>
      <c r="K94" s="652"/>
      <c r="L94" s="652"/>
      <c r="M94" s="654"/>
      <c r="N94" s="654"/>
      <c r="O94" s="645"/>
      <c r="P94" s="29" t="s">
        <v>97</v>
      </c>
      <c r="Q94" s="409" t="s">
        <v>98</v>
      </c>
      <c r="R94" s="409" t="s">
        <v>97</v>
      </c>
      <c r="S94" s="48" t="s">
        <v>98</v>
      </c>
      <c r="T94" s="67"/>
    </row>
    <row r="95" spans="1:20" s="440" customFormat="1" ht="25.5" customHeight="1">
      <c r="A95" s="474"/>
      <c r="B95" s="648" t="s">
        <v>162</v>
      </c>
      <c r="C95" s="49" t="s">
        <v>108</v>
      </c>
      <c r="D95" s="283"/>
      <c r="E95" s="283"/>
      <c r="F95" s="283"/>
      <c r="G95" s="283"/>
      <c r="H95" s="284"/>
      <c r="I95" s="604"/>
      <c r="J95" s="603"/>
      <c r="K95" s="603"/>
      <c r="L95" s="308">
        <f aca="true" t="shared" si="15" ref="L95:L100">IF(I95=0,0,AVERAGE(I95,J95,K95))</f>
        <v>0</v>
      </c>
      <c r="M95" s="603"/>
      <c r="N95" s="603"/>
      <c r="O95" s="441"/>
      <c r="P95" s="442"/>
      <c r="Q95" s="443"/>
      <c r="R95" s="429"/>
      <c r="S95" s="444"/>
      <c r="T95" s="391"/>
    </row>
    <row r="96" spans="1:20" s="440" customFormat="1" ht="25.5" customHeight="1">
      <c r="A96" s="474"/>
      <c r="B96" s="649"/>
      <c r="C96" s="50" t="s">
        <v>109</v>
      </c>
      <c r="D96" s="285"/>
      <c r="E96" s="285"/>
      <c r="F96" s="285"/>
      <c r="G96" s="285"/>
      <c r="H96" s="286"/>
      <c r="I96" s="606"/>
      <c r="J96" s="605"/>
      <c r="K96" s="605"/>
      <c r="L96" s="309">
        <f t="shared" si="15"/>
        <v>0</v>
      </c>
      <c r="M96" s="605"/>
      <c r="N96" s="605"/>
      <c r="O96" s="445"/>
      <c r="P96" s="423"/>
      <c r="Q96" s="446"/>
      <c r="R96" s="423"/>
      <c r="S96" s="425"/>
      <c r="T96" s="391"/>
    </row>
    <row r="97" spans="1:20" s="195" customFormat="1" ht="12.75" customHeight="1">
      <c r="A97" s="466"/>
      <c r="B97" s="649"/>
      <c r="C97" s="51" t="s">
        <v>110</v>
      </c>
      <c r="D97" s="285"/>
      <c r="E97" s="285"/>
      <c r="F97" s="285"/>
      <c r="G97" s="285"/>
      <c r="H97" s="286"/>
      <c r="I97" s="310">
        <f>I95+I96</f>
        <v>0</v>
      </c>
      <c r="J97" s="311">
        <f>J95+J96</f>
        <v>0</v>
      </c>
      <c r="K97" s="311">
        <f>K95+K96</f>
        <v>0</v>
      </c>
      <c r="L97" s="309">
        <f t="shared" si="15"/>
        <v>0</v>
      </c>
      <c r="M97" s="311">
        <f>M95+M96</f>
        <v>0</v>
      </c>
      <c r="N97" s="311">
        <f>N95+N96</f>
        <v>0</v>
      </c>
      <c r="O97" s="111"/>
      <c r="P97" s="119"/>
      <c r="Q97" s="112"/>
      <c r="R97" s="119"/>
      <c r="S97" s="113"/>
      <c r="T97" s="67"/>
    </row>
    <row r="98" spans="1:20" s="195" customFormat="1" ht="12.75" customHeight="1">
      <c r="A98" s="466"/>
      <c r="B98" s="649"/>
      <c r="C98" s="50" t="s">
        <v>111</v>
      </c>
      <c r="D98" s="285"/>
      <c r="E98" s="285"/>
      <c r="F98" s="285"/>
      <c r="G98" s="285"/>
      <c r="H98" s="286"/>
      <c r="I98" s="310">
        <f>I84</f>
        <v>0</v>
      </c>
      <c r="J98" s="311">
        <f>J84</f>
        <v>0</v>
      </c>
      <c r="K98" s="311">
        <f>K84</f>
        <v>0</v>
      </c>
      <c r="L98" s="309">
        <f t="shared" si="15"/>
        <v>0</v>
      </c>
      <c r="M98" s="311">
        <f>M84</f>
        <v>0</v>
      </c>
      <c r="N98" s="311">
        <f>N84</f>
        <v>0</v>
      </c>
      <c r="O98" s="111"/>
      <c r="P98" s="119"/>
      <c r="Q98" s="112"/>
      <c r="R98" s="119"/>
      <c r="S98" s="113"/>
      <c r="T98" s="67"/>
    </row>
    <row r="99" spans="1:20" s="440" customFormat="1" ht="25.5" customHeight="1">
      <c r="A99" s="474"/>
      <c r="B99" s="649"/>
      <c r="C99" s="50" t="s">
        <v>112</v>
      </c>
      <c r="D99" s="285"/>
      <c r="E99" s="285"/>
      <c r="F99" s="285"/>
      <c r="G99" s="285"/>
      <c r="H99" s="286"/>
      <c r="I99" s="310">
        <f>I87</f>
        <v>0</v>
      </c>
      <c r="J99" s="311">
        <f>J87</f>
        <v>0</v>
      </c>
      <c r="K99" s="311">
        <f>K87</f>
        <v>0</v>
      </c>
      <c r="L99" s="309">
        <f t="shared" si="15"/>
        <v>0</v>
      </c>
      <c r="M99" s="311">
        <f>M87</f>
        <v>0</v>
      </c>
      <c r="N99" s="311">
        <f>N87</f>
        <v>0</v>
      </c>
      <c r="O99" s="422"/>
      <c r="P99" s="423"/>
      <c r="Q99" s="424"/>
      <c r="R99" s="423"/>
      <c r="S99" s="425"/>
      <c r="T99" s="391"/>
    </row>
    <row r="100" spans="1:20" s="440" customFormat="1" ht="25.5" customHeight="1" thickBot="1">
      <c r="A100" s="474"/>
      <c r="B100" s="650"/>
      <c r="C100" s="439" t="s">
        <v>113</v>
      </c>
      <c r="D100" s="376"/>
      <c r="E100" s="376"/>
      <c r="F100" s="376"/>
      <c r="G100" s="376"/>
      <c r="H100" s="377"/>
      <c r="I100" s="312">
        <f>I97+I98+I99</f>
        <v>0</v>
      </c>
      <c r="J100" s="313">
        <f>J97+J98+J99</f>
        <v>0</v>
      </c>
      <c r="K100" s="314">
        <f>K97+K98+K99</f>
        <v>0</v>
      </c>
      <c r="L100" s="315">
        <f t="shared" si="15"/>
        <v>0</v>
      </c>
      <c r="M100" s="314">
        <f>M97+M98+M99</f>
        <v>0</v>
      </c>
      <c r="N100" s="314">
        <f>N97+N98+N99</f>
        <v>0</v>
      </c>
      <c r="O100" s="378">
        <f>IF(M$104=0,0,N100/M$104)</f>
        <v>0</v>
      </c>
      <c r="P100" s="379">
        <f>N100-K100</f>
        <v>0</v>
      </c>
      <c r="Q100" s="366">
        <f>IF(K100=0,"",P100/K100)</f>
      </c>
      <c r="R100" s="364">
        <f>N100-M100</f>
        <v>0</v>
      </c>
      <c r="S100" s="367">
        <f>IF(M100=0,"",R100/M100)</f>
      </c>
      <c r="T100" s="391"/>
    </row>
    <row r="101" spans="1:20" s="195" customFormat="1" ht="13.5" thickBot="1">
      <c r="A101" s="466"/>
      <c r="B101" s="52"/>
      <c r="C101" s="53"/>
      <c r="D101" s="54"/>
      <c r="E101" s="54"/>
      <c r="F101" s="54"/>
      <c r="G101" s="54"/>
      <c r="H101" s="54"/>
      <c r="I101" s="55"/>
      <c r="J101" s="54"/>
      <c r="K101" s="55"/>
      <c r="L101" s="56"/>
      <c r="M101" s="55"/>
      <c r="N101" s="412"/>
      <c r="O101" s="57"/>
      <c r="P101" s="58"/>
      <c r="Q101" s="58"/>
      <c r="R101" s="58"/>
      <c r="S101" s="59"/>
      <c r="T101" s="67"/>
    </row>
    <row r="102" spans="1:20" s="195" customFormat="1" ht="12.75">
      <c r="A102" s="466"/>
      <c r="B102" s="59"/>
      <c r="C102" s="53"/>
      <c r="D102" s="660" t="s">
        <v>221</v>
      </c>
      <c r="E102" s="661"/>
      <c r="F102" s="661"/>
      <c r="G102" s="661"/>
      <c r="H102" s="661"/>
      <c r="I102" s="662" t="s">
        <v>115</v>
      </c>
      <c r="J102" s="663"/>
      <c r="K102" s="663"/>
      <c r="L102" s="663"/>
      <c r="M102" s="664"/>
      <c r="N102" s="54"/>
      <c r="O102" s="57"/>
      <c r="P102" s="58"/>
      <c r="Q102" s="58"/>
      <c r="R102" s="58"/>
      <c r="S102" s="59"/>
      <c r="T102" s="67"/>
    </row>
    <row r="103" spans="1:20" s="195" customFormat="1" ht="13.5" thickBot="1">
      <c r="A103" s="466"/>
      <c r="B103" s="59"/>
      <c r="C103" s="53"/>
      <c r="D103" s="405" t="s">
        <v>116</v>
      </c>
      <c r="E103" s="407" t="s">
        <v>90</v>
      </c>
      <c r="F103" s="407" t="s">
        <v>5</v>
      </c>
      <c r="G103" s="407" t="s">
        <v>65</v>
      </c>
      <c r="H103" s="60" t="s">
        <v>117</v>
      </c>
      <c r="I103" s="406" t="s">
        <v>116</v>
      </c>
      <c r="J103" s="408" t="s">
        <v>90</v>
      </c>
      <c r="K103" s="408" t="s">
        <v>5</v>
      </c>
      <c r="L103" s="408" t="s">
        <v>65</v>
      </c>
      <c r="M103" s="411" t="s">
        <v>117</v>
      </c>
      <c r="N103" s="54"/>
      <c r="O103" s="57"/>
      <c r="P103" s="58"/>
      <c r="Q103" s="58"/>
      <c r="R103" s="58"/>
      <c r="S103" s="59"/>
      <c r="T103" s="67"/>
    </row>
    <row r="104" spans="1:20" s="195" customFormat="1" ht="15.75" customHeight="1" thickBot="1">
      <c r="A104" s="466"/>
      <c r="B104" s="642" t="s">
        <v>118</v>
      </c>
      <c r="C104" s="643"/>
      <c r="D104" s="581"/>
      <c r="E104" s="580"/>
      <c r="F104" s="580"/>
      <c r="G104" s="580"/>
      <c r="H104" s="582"/>
      <c r="I104" s="406">
        <f>D104*$D111</f>
        <v>0</v>
      </c>
      <c r="J104" s="408">
        <f>E104*$D111</f>
        <v>0</v>
      </c>
      <c r="K104" s="408">
        <f>F104*$D111</f>
        <v>0</v>
      </c>
      <c r="L104" s="408">
        <f>G104*$D111</f>
        <v>0</v>
      </c>
      <c r="M104" s="411">
        <f>H104*$D111</f>
        <v>0</v>
      </c>
      <c r="N104" s="54"/>
      <c r="O104" s="57"/>
      <c r="P104" s="58"/>
      <c r="Q104" s="58"/>
      <c r="R104" s="58"/>
      <c r="S104" s="59"/>
      <c r="T104" s="67"/>
    </row>
    <row r="105" spans="1:20" s="195" customFormat="1" ht="12.75">
      <c r="A105" s="466"/>
      <c r="B105" s="59"/>
      <c r="C105" s="53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7"/>
      <c r="P105" s="58"/>
      <c r="Q105" s="58"/>
      <c r="R105" s="58"/>
      <c r="S105" s="59"/>
      <c r="T105" s="67"/>
    </row>
    <row r="106" spans="1:20" s="197" customFormat="1" ht="12.75">
      <c r="A106" s="476"/>
      <c r="B106" s="61" t="s">
        <v>119</v>
      </c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4"/>
      <c r="P106" s="65"/>
      <c r="Q106" s="65"/>
      <c r="R106" s="65"/>
      <c r="S106" s="61"/>
      <c r="T106" s="196"/>
    </row>
    <row r="107" spans="1:20" s="197" customFormat="1" ht="12.75">
      <c r="A107" s="476"/>
      <c r="B107" s="61" t="s">
        <v>120</v>
      </c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4"/>
      <c r="P107" s="65"/>
      <c r="Q107" s="65"/>
      <c r="R107" s="65"/>
      <c r="S107" s="61"/>
      <c r="T107" s="196"/>
    </row>
    <row r="108" spans="1:20" s="197" customFormat="1" ht="12.75">
      <c r="A108" s="476"/>
      <c r="B108" s="61" t="s">
        <v>121</v>
      </c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4"/>
      <c r="P108" s="65"/>
      <c r="Q108" s="65"/>
      <c r="R108" s="65"/>
      <c r="S108" s="61"/>
      <c r="T108" s="196"/>
    </row>
    <row r="109" spans="1:20" s="197" customFormat="1" ht="12.75">
      <c r="A109" s="476"/>
      <c r="B109" s="59" t="s">
        <v>160</v>
      </c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4"/>
      <c r="P109" s="65"/>
      <c r="Q109" s="65"/>
      <c r="R109" s="65"/>
      <c r="S109" s="61"/>
      <c r="T109" s="196"/>
    </row>
    <row r="110" spans="1:20" s="197" customFormat="1" ht="13.5" thickBot="1">
      <c r="A110" s="476"/>
      <c r="B110" s="59"/>
      <c r="C110" s="62"/>
      <c r="D110" s="66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  <c r="P110" s="65"/>
      <c r="Q110" s="65"/>
      <c r="R110" s="65"/>
      <c r="S110" s="61"/>
      <c r="T110" s="196"/>
    </row>
    <row r="111" spans="1:20" ht="15.75" customHeight="1" thickBot="1">
      <c r="A111" s="466"/>
      <c r="B111" s="59"/>
      <c r="C111" s="477" t="s">
        <v>139</v>
      </c>
      <c r="D111" s="583"/>
      <c r="E111" s="198" t="s">
        <v>122</v>
      </c>
      <c r="F111" s="199"/>
      <c r="G111" s="199"/>
      <c r="H111" s="199"/>
      <c r="I111" s="199"/>
      <c r="J111" s="199"/>
      <c r="K111" s="199"/>
      <c r="L111" s="199"/>
      <c r="M111" s="199"/>
      <c r="N111" s="199"/>
      <c r="O111" s="217"/>
      <c r="P111" s="58"/>
      <c r="Q111" s="58"/>
      <c r="R111" s="58"/>
      <c r="S111" s="59"/>
      <c r="T111" s="67"/>
    </row>
    <row r="112" spans="1:20" ht="12">
      <c r="A112" s="466"/>
      <c r="B112" s="59"/>
      <c r="C112" s="5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217"/>
      <c r="P112" s="58"/>
      <c r="Q112" s="58"/>
      <c r="R112" s="58"/>
      <c r="S112" s="59"/>
      <c r="T112" s="67"/>
    </row>
    <row r="113" spans="1:20" ht="12">
      <c r="A113" s="466"/>
      <c r="B113" s="59"/>
      <c r="C113" s="5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217"/>
      <c r="P113" s="58"/>
      <c r="Q113" s="58"/>
      <c r="R113" s="58"/>
      <c r="S113" s="59"/>
      <c r="T113" s="67"/>
    </row>
    <row r="114" spans="1:20" ht="12.75">
      <c r="A114" s="466"/>
      <c r="B114" s="470" t="s">
        <v>163</v>
      </c>
      <c r="C114" s="475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217"/>
      <c r="P114" s="58"/>
      <c r="Q114" s="58"/>
      <c r="R114" s="58"/>
      <c r="S114" s="59"/>
      <c r="T114" s="67"/>
    </row>
    <row r="115" spans="1:20" ht="12">
      <c r="A115" s="466"/>
      <c r="B115" s="59"/>
      <c r="C115" s="5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217"/>
      <c r="P115" s="58"/>
      <c r="Q115" s="58"/>
      <c r="R115" s="58"/>
      <c r="S115" s="59"/>
      <c r="T115" s="67"/>
    </row>
    <row r="116" spans="1:20" ht="12">
      <c r="A116" s="466"/>
      <c r="B116" s="59" t="s">
        <v>125</v>
      </c>
      <c r="C116" s="5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217"/>
      <c r="P116" s="58"/>
      <c r="Q116" s="58"/>
      <c r="R116" s="58"/>
      <c r="S116" s="59"/>
      <c r="T116" s="67"/>
    </row>
    <row r="117" spans="1:20" ht="12.75" thickBot="1">
      <c r="A117" s="466"/>
      <c r="B117" s="59"/>
      <c r="C117" s="5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217"/>
      <c r="P117" s="58"/>
      <c r="Q117" s="58"/>
      <c r="R117" s="58"/>
      <c r="S117" s="59"/>
      <c r="T117" s="67"/>
    </row>
    <row r="118" spans="1:20" ht="11.25" customHeight="1">
      <c r="A118" s="466"/>
      <c r="B118" s="700" t="s">
        <v>3</v>
      </c>
      <c r="C118" s="701"/>
      <c r="D118" s="661" t="s">
        <v>126</v>
      </c>
      <c r="E118" s="661"/>
      <c r="F118" s="661"/>
      <c r="G118" s="661"/>
      <c r="H118" s="674"/>
      <c r="I118" s="695" t="s">
        <v>115</v>
      </c>
      <c r="J118" s="696"/>
      <c r="K118" s="696"/>
      <c r="L118" s="696"/>
      <c r="M118" s="696"/>
      <c r="N118" s="696"/>
      <c r="O118" s="696"/>
      <c r="P118" s="696"/>
      <c r="Q118" s="696"/>
      <c r="R118" s="696"/>
      <c r="S118" s="697"/>
      <c r="T118" s="67"/>
    </row>
    <row r="119" spans="1:20" ht="45.75" customHeight="1">
      <c r="A119" s="466"/>
      <c r="B119" s="702"/>
      <c r="C119" s="703"/>
      <c r="D119" s="678" t="s">
        <v>90</v>
      </c>
      <c r="E119" s="651" t="s">
        <v>5</v>
      </c>
      <c r="F119" s="651" t="s">
        <v>65</v>
      </c>
      <c r="G119" s="651" t="s">
        <v>66</v>
      </c>
      <c r="H119" s="680" t="s">
        <v>67</v>
      </c>
      <c r="I119" s="682" t="s">
        <v>90</v>
      </c>
      <c r="J119" s="659" t="s">
        <v>5</v>
      </c>
      <c r="K119" s="659" t="s">
        <v>65</v>
      </c>
      <c r="L119" s="659" t="s">
        <v>91</v>
      </c>
      <c r="M119" s="653" t="s">
        <v>66</v>
      </c>
      <c r="N119" s="653" t="s">
        <v>67</v>
      </c>
      <c r="O119" s="698" t="s">
        <v>173</v>
      </c>
      <c r="P119" s="706" t="s">
        <v>95</v>
      </c>
      <c r="Q119" s="646"/>
      <c r="R119" s="646" t="s">
        <v>96</v>
      </c>
      <c r="S119" s="647"/>
      <c r="T119" s="67"/>
    </row>
    <row r="120" spans="1:20" ht="25.5" thickBot="1">
      <c r="A120" s="466"/>
      <c r="B120" s="704"/>
      <c r="C120" s="705"/>
      <c r="D120" s="679"/>
      <c r="E120" s="652"/>
      <c r="F120" s="652"/>
      <c r="G120" s="652"/>
      <c r="H120" s="681"/>
      <c r="I120" s="683"/>
      <c r="J120" s="652"/>
      <c r="K120" s="652"/>
      <c r="L120" s="652"/>
      <c r="M120" s="654"/>
      <c r="N120" s="654"/>
      <c r="O120" s="699"/>
      <c r="P120" s="200" t="s">
        <v>97</v>
      </c>
      <c r="Q120" s="409" t="s">
        <v>98</v>
      </c>
      <c r="R120" s="409" t="s">
        <v>97</v>
      </c>
      <c r="S120" s="48" t="s">
        <v>98</v>
      </c>
      <c r="T120" s="67"/>
    </row>
    <row r="121" spans="1:20" ht="12.75" customHeight="1">
      <c r="A121" s="466"/>
      <c r="B121" s="707" t="s">
        <v>127</v>
      </c>
      <c r="C121" s="708"/>
      <c r="D121" s="586"/>
      <c r="E121" s="584"/>
      <c r="F121" s="584"/>
      <c r="G121" s="584"/>
      <c r="H121" s="620"/>
      <c r="I121" s="585"/>
      <c r="J121" s="584"/>
      <c r="K121" s="584"/>
      <c r="L121" s="290">
        <f>IF(I121=0,0,AVERAGE(I121,J121,K121))</f>
        <v>0</v>
      </c>
      <c r="M121" s="584"/>
      <c r="N121" s="584"/>
      <c r="O121" s="201">
        <f aca="true" t="shared" si="16" ref="O121:O135">IF(M$139=0,0,N121/M$139)</f>
        <v>0</v>
      </c>
      <c r="P121" s="296">
        <f aca="true" t="shared" si="17" ref="P121:P135">N121-K121</f>
        <v>0</v>
      </c>
      <c r="Q121" s="202">
        <f>IF(K121=0,"",P121/K121)</f>
      </c>
      <c r="R121" s="302">
        <f aca="true" t="shared" si="18" ref="R121:R135">N121-M121</f>
        <v>0</v>
      </c>
      <c r="S121" s="33">
        <f>IF(M121=0,"",R121/M121)</f>
      </c>
      <c r="T121" s="67"/>
    </row>
    <row r="122" spans="1:20" ht="12.75" customHeight="1" thickBot="1">
      <c r="A122" s="466"/>
      <c r="B122" s="711" t="s">
        <v>128</v>
      </c>
      <c r="C122" s="712"/>
      <c r="D122" s="587"/>
      <c r="E122" s="588"/>
      <c r="F122" s="588"/>
      <c r="G122" s="588"/>
      <c r="H122" s="621"/>
      <c r="I122" s="589"/>
      <c r="J122" s="588"/>
      <c r="K122" s="588"/>
      <c r="L122" s="291">
        <f>IF(I122=0,0,AVERAGE(I122,J122,K122))</f>
        <v>0</v>
      </c>
      <c r="M122" s="588"/>
      <c r="N122" s="588"/>
      <c r="O122" s="203">
        <f t="shared" si="16"/>
        <v>0</v>
      </c>
      <c r="P122" s="297">
        <f t="shared" si="17"/>
        <v>0</v>
      </c>
      <c r="Q122" s="204">
        <f>IF(K122=0,"",P122/K122)</f>
      </c>
      <c r="R122" s="303">
        <f t="shared" si="18"/>
        <v>0</v>
      </c>
      <c r="S122" s="205">
        <f>IF(M122=0,"",R122/M122)</f>
      </c>
      <c r="T122" s="67"/>
    </row>
    <row r="123" spans="1:20" ht="12.75" customHeight="1">
      <c r="A123" s="466"/>
      <c r="B123" s="707" t="s">
        <v>129</v>
      </c>
      <c r="C123" s="708"/>
      <c r="D123" s="586"/>
      <c r="E123" s="584"/>
      <c r="F123" s="584"/>
      <c r="G123" s="584"/>
      <c r="H123" s="620"/>
      <c r="I123" s="585"/>
      <c r="J123" s="584"/>
      <c r="K123" s="584"/>
      <c r="L123" s="290">
        <f aca="true" t="shared" si="19" ref="L123:L135">IF(I123=0,0,AVERAGE(I123,J123,K123))</f>
        <v>0</v>
      </c>
      <c r="M123" s="584"/>
      <c r="N123" s="584"/>
      <c r="O123" s="201">
        <f t="shared" si="16"/>
        <v>0</v>
      </c>
      <c r="P123" s="296">
        <f t="shared" si="17"/>
        <v>0</v>
      </c>
      <c r="Q123" s="202">
        <f aca="true" t="shared" si="20" ref="Q123:Q135">IF(K123=0,"",P123/K123)</f>
      </c>
      <c r="R123" s="302">
        <f t="shared" si="18"/>
        <v>0</v>
      </c>
      <c r="S123" s="33">
        <f aca="true" t="shared" si="21" ref="S123:S135">IF(M123=0,"",R123/M123)</f>
      </c>
      <c r="T123" s="67"/>
    </row>
    <row r="124" spans="1:20" ht="12.75" customHeight="1" thickBot="1">
      <c r="A124" s="466"/>
      <c r="B124" s="711" t="s">
        <v>128</v>
      </c>
      <c r="C124" s="712"/>
      <c r="D124" s="590"/>
      <c r="E124" s="591"/>
      <c r="F124" s="591"/>
      <c r="G124" s="591"/>
      <c r="H124" s="622"/>
      <c r="I124" s="592"/>
      <c r="J124" s="591"/>
      <c r="K124" s="591"/>
      <c r="L124" s="292">
        <f>IF(I124=0,0,AVERAGE(I124,J124,K124))</f>
        <v>0</v>
      </c>
      <c r="M124" s="591"/>
      <c r="N124" s="591"/>
      <c r="O124" s="206">
        <f t="shared" si="16"/>
        <v>0</v>
      </c>
      <c r="P124" s="298">
        <f t="shared" si="17"/>
        <v>0</v>
      </c>
      <c r="Q124" s="207">
        <f>IF(K124=0,"",P124/K124)</f>
      </c>
      <c r="R124" s="304">
        <f t="shared" si="18"/>
        <v>0</v>
      </c>
      <c r="S124" s="208">
        <f>IF(M124=0,"",R124/M124)</f>
      </c>
      <c r="T124" s="67"/>
    </row>
    <row r="125" spans="1:20" ht="12.75" customHeight="1">
      <c r="A125" s="466"/>
      <c r="B125" s="707" t="s">
        <v>130</v>
      </c>
      <c r="C125" s="708"/>
      <c r="D125" s="586"/>
      <c r="E125" s="584"/>
      <c r="F125" s="584"/>
      <c r="G125" s="584"/>
      <c r="H125" s="620"/>
      <c r="I125" s="585"/>
      <c r="J125" s="584"/>
      <c r="K125" s="584"/>
      <c r="L125" s="290">
        <f t="shared" si="19"/>
        <v>0</v>
      </c>
      <c r="M125" s="584"/>
      <c r="N125" s="584"/>
      <c r="O125" s="201">
        <f t="shared" si="16"/>
        <v>0</v>
      </c>
      <c r="P125" s="296">
        <f t="shared" si="17"/>
        <v>0</v>
      </c>
      <c r="Q125" s="202">
        <f t="shared" si="20"/>
      </c>
      <c r="R125" s="302">
        <f t="shared" si="18"/>
        <v>0</v>
      </c>
      <c r="S125" s="33">
        <f t="shared" si="21"/>
      </c>
      <c r="T125" s="67"/>
    </row>
    <row r="126" spans="1:20" ht="12.75" customHeight="1" thickBot="1">
      <c r="A126" s="466"/>
      <c r="B126" s="711" t="s">
        <v>128</v>
      </c>
      <c r="C126" s="712"/>
      <c r="D126" s="590"/>
      <c r="E126" s="591"/>
      <c r="F126" s="591"/>
      <c r="G126" s="591"/>
      <c r="H126" s="622"/>
      <c r="I126" s="592"/>
      <c r="J126" s="591"/>
      <c r="K126" s="591"/>
      <c r="L126" s="292">
        <f>IF(I126=0,0,AVERAGE(I126,J126,K126))</f>
        <v>0</v>
      </c>
      <c r="M126" s="591"/>
      <c r="N126" s="591"/>
      <c r="O126" s="209">
        <f t="shared" si="16"/>
        <v>0</v>
      </c>
      <c r="P126" s="299">
        <f t="shared" si="17"/>
        <v>0</v>
      </c>
      <c r="Q126" s="210">
        <f t="shared" si="20"/>
      </c>
      <c r="R126" s="305">
        <f t="shared" si="18"/>
        <v>0</v>
      </c>
      <c r="S126" s="211">
        <f t="shared" si="21"/>
      </c>
      <c r="T126" s="67"/>
    </row>
    <row r="127" spans="1:20" ht="12.75" customHeight="1">
      <c r="A127" s="466"/>
      <c r="B127" s="707" t="s">
        <v>131</v>
      </c>
      <c r="C127" s="708"/>
      <c r="D127" s="586"/>
      <c r="E127" s="584"/>
      <c r="F127" s="584"/>
      <c r="G127" s="584"/>
      <c r="H127" s="620"/>
      <c r="I127" s="585"/>
      <c r="J127" s="584"/>
      <c r="K127" s="584"/>
      <c r="L127" s="290">
        <f t="shared" si="19"/>
        <v>0</v>
      </c>
      <c r="M127" s="584"/>
      <c r="N127" s="584"/>
      <c r="O127" s="201">
        <f t="shared" si="16"/>
        <v>0</v>
      </c>
      <c r="P127" s="296">
        <f t="shared" si="17"/>
        <v>0</v>
      </c>
      <c r="Q127" s="202">
        <f t="shared" si="20"/>
      </c>
      <c r="R127" s="302">
        <f t="shared" si="18"/>
        <v>0</v>
      </c>
      <c r="S127" s="33">
        <f t="shared" si="21"/>
      </c>
      <c r="T127" s="67"/>
    </row>
    <row r="128" spans="1:20" ht="12.75" customHeight="1" thickBot="1">
      <c r="A128" s="466"/>
      <c r="B128" s="711" t="s">
        <v>128</v>
      </c>
      <c r="C128" s="712"/>
      <c r="D128" s="590"/>
      <c r="E128" s="591"/>
      <c r="F128" s="591"/>
      <c r="G128" s="591"/>
      <c r="H128" s="622"/>
      <c r="I128" s="592"/>
      <c r="J128" s="591"/>
      <c r="K128" s="591"/>
      <c r="L128" s="292">
        <f>IF(I128=0,0,AVERAGE(I128,J128,K128))</f>
        <v>0</v>
      </c>
      <c r="M128" s="591"/>
      <c r="N128" s="591"/>
      <c r="O128" s="209">
        <f t="shared" si="16"/>
        <v>0</v>
      </c>
      <c r="P128" s="299">
        <f t="shared" si="17"/>
        <v>0</v>
      </c>
      <c r="Q128" s="210">
        <f t="shared" si="20"/>
      </c>
      <c r="R128" s="305">
        <f t="shared" si="18"/>
        <v>0</v>
      </c>
      <c r="S128" s="211">
        <f t="shared" si="21"/>
      </c>
      <c r="T128" s="67"/>
    </row>
    <row r="129" spans="1:20" ht="12.75" customHeight="1">
      <c r="A129" s="466"/>
      <c r="B129" s="707" t="s">
        <v>132</v>
      </c>
      <c r="C129" s="708"/>
      <c r="D129" s="586"/>
      <c r="E129" s="584"/>
      <c r="F129" s="584"/>
      <c r="G129" s="584"/>
      <c r="H129" s="620"/>
      <c r="I129" s="585"/>
      <c r="J129" s="584"/>
      <c r="K129" s="584"/>
      <c r="L129" s="290">
        <f t="shared" si="19"/>
        <v>0</v>
      </c>
      <c r="M129" s="584"/>
      <c r="N129" s="584"/>
      <c r="O129" s="201">
        <f t="shared" si="16"/>
        <v>0</v>
      </c>
      <c r="P129" s="296">
        <f t="shared" si="17"/>
        <v>0</v>
      </c>
      <c r="Q129" s="202">
        <f t="shared" si="20"/>
      </c>
      <c r="R129" s="302">
        <f t="shared" si="18"/>
        <v>0</v>
      </c>
      <c r="S129" s="33">
        <f t="shared" si="21"/>
      </c>
      <c r="T129" s="67"/>
    </row>
    <row r="130" spans="1:20" ht="12.75" customHeight="1" thickBot="1">
      <c r="A130" s="466"/>
      <c r="B130" s="711" t="s">
        <v>128</v>
      </c>
      <c r="C130" s="712"/>
      <c r="D130" s="590"/>
      <c r="E130" s="591"/>
      <c r="F130" s="591"/>
      <c r="G130" s="591"/>
      <c r="H130" s="622"/>
      <c r="I130" s="592"/>
      <c r="J130" s="591"/>
      <c r="K130" s="591"/>
      <c r="L130" s="292">
        <f>IF(I130=0,0,AVERAGE(I130,J130,K130))</f>
        <v>0</v>
      </c>
      <c r="M130" s="591"/>
      <c r="N130" s="591"/>
      <c r="O130" s="206">
        <f t="shared" si="16"/>
        <v>0</v>
      </c>
      <c r="P130" s="298">
        <f t="shared" si="17"/>
        <v>0</v>
      </c>
      <c r="Q130" s="207">
        <f t="shared" si="20"/>
      </c>
      <c r="R130" s="304">
        <f t="shared" si="18"/>
        <v>0</v>
      </c>
      <c r="S130" s="208">
        <f t="shared" si="21"/>
      </c>
      <c r="T130" s="67"/>
    </row>
    <row r="131" spans="1:20" ht="12.75" customHeight="1" thickBot="1">
      <c r="A131" s="466"/>
      <c r="B131" s="715" t="s">
        <v>174</v>
      </c>
      <c r="C131" s="716"/>
      <c r="D131" s="293">
        <f aca="true" t="shared" si="22" ref="D131:K131">D121+D123+D125+D127+D129</f>
        <v>0</v>
      </c>
      <c r="E131" s="293">
        <f t="shared" si="22"/>
        <v>0</v>
      </c>
      <c r="F131" s="293">
        <f t="shared" si="22"/>
        <v>0</v>
      </c>
      <c r="G131" s="293">
        <f t="shared" si="22"/>
        <v>0</v>
      </c>
      <c r="H131" s="294">
        <f t="shared" si="22"/>
        <v>0</v>
      </c>
      <c r="I131" s="293">
        <f t="shared" si="22"/>
        <v>0</v>
      </c>
      <c r="J131" s="293">
        <f t="shared" si="22"/>
        <v>0</v>
      </c>
      <c r="K131" s="293">
        <f t="shared" si="22"/>
        <v>0</v>
      </c>
      <c r="L131" s="295">
        <f t="shared" si="19"/>
        <v>0</v>
      </c>
      <c r="M131" s="293">
        <f>M121+M123+M125+M127+M129</f>
        <v>0</v>
      </c>
      <c r="N131" s="293">
        <f>N121+N123+N125+N127+N129</f>
        <v>0</v>
      </c>
      <c r="O131" s="212">
        <f t="shared" si="16"/>
        <v>0</v>
      </c>
      <c r="P131" s="300">
        <f t="shared" si="17"/>
        <v>0</v>
      </c>
      <c r="Q131" s="44">
        <f t="shared" si="20"/>
      </c>
      <c r="R131" s="306">
        <f t="shared" si="18"/>
        <v>0</v>
      </c>
      <c r="S131" s="213">
        <f t="shared" si="21"/>
      </c>
      <c r="T131" s="67"/>
    </row>
    <row r="132" spans="1:20" ht="12.75" customHeight="1">
      <c r="A132" s="466"/>
      <c r="B132" s="707" t="s">
        <v>133</v>
      </c>
      <c r="C132" s="708"/>
      <c r="D132" s="288"/>
      <c r="E132" s="283"/>
      <c r="F132" s="283"/>
      <c r="G132" s="283"/>
      <c r="H132" s="289"/>
      <c r="I132" s="585"/>
      <c r="J132" s="584"/>
      <c r="K132" s="584"/>
      <c r="L132" s="290">
        <f t="shared" si="19"/>
        <v>0</v>
      </c>
      <c r="M132" s="584"/>
      <c r="N132" s="584"/>
      <c r="O132" s="201">
        <f t="shared" si="16"/>
        <v>0</v>
      </c>
      <c r="P132" s="296">
        <f t="shared" si="17"/>
        <v>0</v>
      </c>
      <c r="Q132" s="202">
        <f t="shared" si="20"/>
      </c>
      <c r="R132" s="302">
        <f t="shared" si="18"/>
        <v>0</v>
      </c>
      <c r="S132" s="33">
        <f t="shared" si="21"/>
      </c>
      <c r="T132" s="67"/>
    </row>
    <row r="133" spans="1:20" s="392" customFormat="1" ht="25.5" customHeight="1" thickBot="1">
      <c r="A133" s="474"/>
      <c r="B133" s="709" t="s">
        <v>134</v>
      </c>
      <c r="C133" s="710"/>
      <c r="D133" s="382"/>
      <c r="E133" s="383"/>
      <c r="F133" s="383"/>
      <c r="G133" s="383"/>
      <c r="H133" s="384"/>
      <c r="I133" s="385">
        <f>I131+I132</f>
        <v>0</v>
      </c>
      <c r="J133" s="386">
        <f>J131+J132</f>
        <v>0</v>
      </c>
      <c r="K133" s="386">
        <f>K131+K132</f>
        <v>0</v>
      </c>
      <c r="L133" s="386">
        <f t="shared" si="19"/>
        <v>0</v>
      </c>
      <c r="M133" s="386">
        <f>M131+M132</f>
        <v>0</v>
      </c>
      <c r="N133" s="386">
        <f>N131+N132</f>
        <v>0</v>
      </c>
      <c r="O133" s="387">
        <f t="shared" si="16"/>
        <v>0</v>
      </c>
      <c r="P133" s="385">
        <f t="shared" si="17"/>
        <v>0</v>
      </c>
      <c r="Q133" s="388">
        <f t="shared" si="20"/>
      </c>
      <c r="R133" s="386">
        <f t="shared" si="18"/>
        <v>0</v>
      </c>
      <c r="S133" s="389">
        <f t="shared" si="21"/>
      </c>
      <c r="T133" s="391"/>
    </row>
    <row r="134" spans="1:20" ht="12.75" customHeight="1">
      <c r="A134" s="466"/>
      <c r="B134" s="707" t="s">
        <v>135</v>
      </c>
      <c r="C134" s="708"/>
      <c r="D134" s="288"/>
      <c r="E134" s="283"/>
      <c r="F134" s="283"/>
      <c r="G134" s="283"/>
      <c r="H134" s="289"/>
      <c r="I134" s="585"/>
      <c r="J134" s="584"/>
      <c r="K134" s="584"/>
      <c r="L134" s="290">
        <f t="shared" si="19"/>
        <v>0</v>
      </c>
      <c r="M134" s="584"/>
      <c r="N134" s="584"/>
      <c r="O134" s="201">
        <f t="shared" si="16"/>
        <v>0</v>
      </c>
      <c r="P134" s="301">
        <f t="shared" si="17"/>
        <v>0</v>
      </c>
      <c r="Q134" s="37">
        <f t="shared" si="20"/>
      </c>
      <c r="R134" s="307">
        <f t="shared" si="18"/>
        <v>0</v>
      </c>
      <c r="S134" s="216">
        <f t="shared" si="21"/>
      </c>
      <c r="T134" s="67"/>
    </row>
    <row r="135" spans="1:20" s="392" customFormat="1" ht="25.5" customHeight="1" thickBot="1">
      <c r="A135" s="474"/>
      <c r="B135" s="713" t="s">
        <v>136</v>
      </c>
      <c r="C135" s="714"/>
      <c r="D135" s="382"/>
      <c r="E135" s="383"/>
      <c r="F135" s="383"/>
      <c r="G135" s="383"/>
      <c r="H135" s="384"/>
      <c r="I135" s="363">
        <f>I133+I134</f>
        <v>0</v>
      </c>
      <c r="J135" s="364">
        <f>J133+J134</f>
        <v>0</v>
      </c>
      <c r="K135" s="364">
        <f>K133+K134</f>
        <v>0</v>
      </c>
      <c r="L135" s="364">
        <f t="shared" si="19"/>
        <v>0</v>
      </c>
      <c r="M135" s="364">
        <f>M133+M134</f>
        <v>0</v>
      </c>
      <c r="N135" s="364">
        <f>N133+N134</f>
        <v>0</v>
      </c>
      <c r="O135" s="390">
        <f t="shared" si="16"/>
        <v>0</v>
      </c>
      <c r="P135" s="363">
        <f t="shared" si="17"/>
        <v>0</v>
      </c>
      <c r="Q135" s="366">
        <f t="shared" si="20"/>
      </c>
      <c r="R135" s="364">
        <f t="shared" si="18"/>
        <v>0</v>
      </c>
      <c r="S135" s="367">
        <f t="shared" si="21"/>
      </c>
      <c r="T135" s="391"/>
    </row>
    <row r="136" spans="1:20" ht="13.5" thickBot="1">
      <c r="A136" s="466"/>
      <c r="B136" s="59"/>
      <c r="C136" s="53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217"/>
      <c r="P136" s="58"/>
      <c r="Q136" s="58"/>
      <c r="R136" s="58"/>
      <c r="S136" s="59"/>
      <c r="T136" s="67"/>
    </row>
    <row r="137" spans="1:20" ht="12" customHeight="1">
      <c r="A137" s="466"/>
      <c r="B137" s="59"/>
      <c r="C137" s="53"/>
      <c r="D137" s="660" t="s">
        <v>114</v>
      </c>
      <c r="E137" s="661"/>
      <c r="F137" s="661"/>
      <c r="G137" s="661"/>
      <c r="H137" s="661"/>
      <c r="I137" s="662" t="s">
        <v>115</v>
      </c>
      <c r="J137" s="663"/>
      <c r="K137" s="663"/>
      <c r="L137" s="663"/>
      <c r="M137" s="664"/>
      <c r="N137" s="218"/>
      <c r="O137" s="58"/>
      <c r="P137" s="58"/>
      <c r="Q137" s="58"/>
      <c r="R137" s="58"/>
      <c r="S137" s="59"/>
      <c r="T137" s="67"/>
    </row>
    <row r="138" spans="1:20" s="195" customFormat="1" ht="11.25" customHeight="1" thickBot="1">
      <c r="A138" s="466"/>
      <c r="B138" s="59"/>
      <c r="C138" s="53"/>
      <c r="D138" s="405" t="s">
        <v>116</v>
      </c>
      <c r="E138" s="407" t="s">
        <v>90</v>
      </c>
      <c r="F138" s="407" t="s">
        <v>5</v>
      </c>
      <c r="G138" s="407" t="s">
        <v>65</v>
      </c>
      <c r="H138" s="60" t="s">
        <v>117</v>
      </c>
      <c r="I138" s="219" t="s">
        <v>116</v>
      </c>
      <c r="J138" s="220" t="s">
        <v>90</v>
      </c>
      <c r="K138" s="220" t="s">
        <v>5</v>
      </c>
      <c r="L138" s="220" t="s">
        <v>65</v>
      </c>
      <c r="M138" s="221" t="s">
        <v>117</v>
      </c>
      <c r="N138" s="59"/>
      <c r="O138" s="58"/>
      <c r="P138" s="58"/>
      <c r="Q138" s="58"/>
      <c r="R138" s="58"/>
      <c r="S138" s="59"/>
      <c r="T138" s="67"/>
    </row>
    <row r="139" spans="1:20" ht="15.75" customHeight="1" thickBot="1">
      <c r="A139" s="466"/>
      <c r="B139" s="642" t="s">
        <v>118</v>
      </c>
      <c r="C139" s="643"/>
      <c r="D139" s="581"/>
      <c r="E139" s="580"/>
      <c r="F139" s="580"/>
      <c r="G139" s="580"/>
      <c r="H139" s="582"/>
      <c r="I139" s="133">
        <f>D139*$D144</f>
        <v>0</v>
      </c>
      <c r="J139" s="134">
        <f>E139*$D144</f>
        <v>0</v>
      </c>
      <c r="K139" s="134">
        <f>F139*$D144</f>
        <v>0</v>
      </c>
      <c r="L139" s="134">
        <f>G139*$D144</f>
        <v>0</v>
      </c>
      <c r="M139" s="135">
        <f>H139*$D144</f>
        <v>0</v>
      </c>
      <c r="N139" s="59"/>
      <c r="O139" s="58"/>
      <c r="P139" s="58"/>
      <c r="Q139" s="58"/>
      <c r="R139" s="58"/>
      <c r="S139" s="59"/>
      <c r="T139" s="67"/>
    </row>
    <row r="140" spans="1:20" ht="15.75" customHeight="1">
      <c r="A140" s="466"/>
      <c r="B140" s="222"/>
      <c r="C140" s="22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9"/>
      <c r="O140" s="58"/>
      <c r="P140" s="58"/>
      <c r="Q140" s="58"/>
      <c r="R140" s="58"/>
      <c r="S140" s="59"/>
      <c r="T140" s="67"/>
    </row>
    <row r="141" spans="1:20" ht="12.75">
      <c r="A141" s="466"/>
      <c r="B141" s="61" t="s">
        <v>137</v>
      </c>
      <c r="C141" s="223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217"/>
      <c r="P141" s="58"/>
      <c r="Q141" s="58"/>
      <c r="R141" s="58"/>
      <c r="S141" s="59"/>
      <c r="T141" s="67"/>
    </row>
    <row r="142" spans="1:20" ht="12.75">
      <c r="A142" s="466"/>
      <c r="B142" s="61" t="s">
        <v>138</v>
      </c>
      <c r="C142" s="223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217"/>
      <c r="P142" s="58"/>
      <c r="Q142" s="58"/>
      <c r="R142" s="58"/>
      <c r="S142" s="59"/>
      <c r="T142" s="67"/>
    </row>
    <row r="143" spans="1:20" ht="13.5" thickBot="1">
      <c r="A143" s="466"/>
      <c r="B143" s="59"/>
      <c r="C143" s="223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217"/>
      <c r="P143" s="58"/>
      <c r="Q143" s="58"/>
      <c r="R143" s="58"/>
      <c r="S143" s="59"/>
      <c r="T143" s="67"/>
    </row>
    <row r="144" spans="1:20" ht="15.75" customHeight="1" thickBot="1">
      <c r="A144" s="466"/>
      <c r="B144" s="59"/>
      <c r="C144" s="477" t="s">
        <v>139</v>
      </c>
      <c r="D144" s="583"/>
      <c r="E144" s="198" t="s">
        <v>122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217"/>
      <c r="P144" s="58"/>
      <c r="Q144" s="58"/>
      <c r="R144" s="58"/>
      <c r="S144" s="59"/>
      <c r="T144" s="67"/>
    </row>
    <row r="145" spans="1:20" ht="9.75">
      <c r="A145" s="466"/>
      <c r="B145" s="194"/>
      <c r="C145" s="194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467"/>
      <c r="P145" s="468"/>
      <c r="Q145" s="468"/>
      <c r="R145" s="468"/>
      <c r="S145" s="194"/>
      <c r="T145" s="67"/>
    </row>
    <row r="146" spans="1:20" ht="10.5" thickBot="1">
      <c r="A146" s="479"/>
      <c r="B146" s="224"/>
      <c r="C146" s="224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6"/>
      <c r="P146" s="227"/>
      <c r="Q146" s="227"/>
      <c r="R146" s="227"/>
      <c r="S146" s="224"/>
      <c r="T146" s="228"/>
    </row>
  </sheetData>
  <sheetProtection password="8694" sheet="1" objects="1" scenarios="1"/>
  <mergeCells count="120">
    <mergeCell ref="B134:C134"/>
    <mergeCell ref="B135:C135"/>
    <mergeCell ref="D137:H137"/>
    <mergeCell ref="I137:M137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P119:Q119"/>
    <mergeCell ref="R119:S119"/>
    <mergeCell ref="I67:S67"/>
    <mergeCell ref="D68:D69"/>
    <mergeCell ref="E68:E69"/>
    <mergeCell ref="B121:C121"/>
    <mergeCell ref="J119:J120"/>
    <mergeCell ref="K119:K120"/>
    <mergeCell ref="L119:L120"/>
    <mergeCell ref="M119:M120"/>
    <mergeCell ref="N119:N120"/>
    <mergeCell ref="O119:O120"/>
    <mergeCell ref="B53:C53"/>
    <mergeCell ref="B118:C120"/>
    <mergeCell ref="D118:H118"/>
    <mergeCell ref="I118:S118"/>
    <mergeCell ref="D119:D120"/>
    <mergeCell ref="E119:E120"/>
    <mergeCell ref="F119:F120"/>
    <mergeCell ref="G119:G120"/>
    <mergeCell ref="H119:H120"/>
    <mergeCell ref="I119:I120"/>
    <mergeCell ref="N42:N43"/>
    <mergeCell ref="O42:O43"/>
    <mergeCell ref="P42:Q42"/>
    <mergeCell ref="R42:S42"/>
    <mergeCell ref="L68:L69"/>
    <mergeCell ref="M68:M69"/>
    <mergeCell ref="N68:N69"/>
    <mergeCell ref="I68:I69"/>
    <mergeCell ref="B44:B49"/>
    <mergeCell ref="D51:H51"/>
    <mergeCell ref="I51:M51"/>
    <mergeCell ref="H42:H43"/>
    <mergeCell ref="I42:I43"/>
    <mergeCell ref="J42:J43"/>
    <mergeCell ref="K42:K43"/>
    <mergeCell ref="L42:L43"/>
    <mergeCell ref="M42:M43"/>
    <mergeCell ref="R17:S17"/>
    <mergeCell ref="B19:B33"/>
    <mergeCell ref="B34:B38"/>
    <mergeCell ref="B41:C43"/>
    <mergeCell ref="D41:H41"/>
    <mergeCell ref="I41:S41"/>
    <mergeCell ref="D42:D43"/>
    <mergeCell ref="E42:E43"/>
    <mergeCell ref="F42:F43"/>
    <mergeCell ref="G42:G43"/>
    <mergeCell ref="K17:K18"/>
    <mergeCell ref="L17:L18"/>
    <mergeCell ref="M17:M18"/>
    <mergeCell ref="N17:N18"/>
    <mergeCell ref="O17:O18"/>
    <mergeCell ref="P17:Q17"/>
    <mergeCell ref="B16:C18"/>
    <mergeCell ref="D16:H16"/>
    <mergeCell ref="I16:S16"/>
    <mergeCell ref="D17:D18"/>
    <mergeCell ref="E17:E18"/>
    <mergeCell ref="F17:F18"/>
    <mergeCell ref="G17:G18"/>
    <mergeCell ref="H17:H18"/>
    <mergeCell ref="I17:I18"/>
    <mergeCell ref="J17:J18"/>
    <mergeCell ref="B2:C2"/>
    <mergeCell ref="B3:C3"/>
    <mergeCell ref="D2:F2"/>
    <mergeCell ref="D3:F3"/>
    <mergeCell ref="B67:C69"/>
    <mergeCell ref="D67:H67"/>
    <mergeCell ref="B11:S11"/>
    <mergeCell ref="F68:F69"/>
    <mergeCell ref="G68:G69"/>
    <mergeCell ref="H68:H69"/>
    <mergeCell ref="B70:B84"/>
    <mergeCell ref="B85:B89"/>
    <mergeCell ref="B92:C94"/>
    <mergeCell ref="D92:H92"/>
    <mergeCell ref="I92:S92"/>
    <mergeCell ref="D93:D94"/>
    <mergeCell ref="E93:E94"/>
    <mergeCell ref="G93:G94"/>
    <mergeCell ref="H93:H94"/>
    <mergeCell ref="I93:I94"/>
    <mergeCell ref="O68:O69"/>
    <mergeCell ref="P68:Q68"/>
    <mergeCell ref="R68:S68"/>
    <mergeCell ref="L93:L94"/>
    <mergeCell ref="D102:H102"/>
    <mergeCell ref="I102:M102"/>
    <mergeCell ref="J68:J69"/>
    <mergeCell ref="K68:K69"/>
    <mergeCell ref="J93:J94"/>
    <mergeCell ref="K93:K94"/>
    <mergeCell ref="B104:C104"/>
    <mergeCell ref="O93:O94"/>
    <mergeCell ref="P93:Q93"/>
    <mergeCell ref="R93:S93"/>
    <mergeCell ref="B95:B100"/>
    <mergeCell ref="F93:F94"/>
    <mergeCell ref="M93:M94"/>
    <mergeCell ref="N93:N94"/>
  </mergeCells>
  <dataValidations count="1">
    <dataValidation type="decimal" operator="greaterThanOrEqual" allowBlank="1" showInputMessage="1" showErrorMessage="1" error="Veuillez saisir un nombre." sqref="D8:H8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headerFooter>
    <oddFooter>&amp;R&amp;"Arial,Normal"&amp;8&amp;F / &amp;A</oddFooter>
  </headerFooter>
  <ignoredErrors>
    <ignoredError sqref="R19:R21 L21:L37 L38 I37:K37 M37:N3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J61"/>
  <sheetViews>
    <sheetView zoomScalePageLayoutView="0" workbookViewId="0" topLeftCell="A1">
      <selection activeCell="A1" sqref="A1"/>
    </sheetView>
  </sheetViews>
  <sheetFormatPr defaultColWidth="18.28125" defaultRowHeight="15"/>
  <cols>
    <col min="1" max="1" width="2.7109375" style="10" customWidth="1"/>
    <col min="2" max="2" width="28.7109375" style="10" customWidth="1"/>
    <col min="3" max="9" width="15.7109375" style="10" customWidth="1"/>
    <col min="10" max="10" width="2.8515625" style="10" customWidth="1"/>
    <col min="11" max="245" width="11.421875" style="10" customWidth="1"/>
    <col min="246" max="246" width="20.7109375" style="10" customWidth="1"/>
    <col min="247" max="247" width="14.28125" style="10" customWidth="1"/>
    <col min="248" max="248" width="14.421875" style="10" customWidth="1"/>
    <col min="249" max="249" width="15.28125" style="10" customWidth="1"/>
    <col min="250" max="250" width="14.7109375" style="10" customWidth="1"/>
    <col min="251" max="251" width="13.28125" style="10" customWidth="1"/>
    <col min="252" max="252" width="14.140625" style="10" customWidth="1"/>
    <col min="253" max="253" width="14.421875" style="10" customWidth="1"/>
    <col min="254" max="254" width="20.7109375" style="10" customWidth="1"/>
    <col min="255" max="255" width="14.28125" style="10" customWidth="1"/>
    <col min="256" max="16384" width="18.28125" style="10" customWidth="1"/>
  </cols>
  <sheetData>
    <row r="1" spans="1:10" ht="12">
      <c r="A1" s="482"/>
      <c r="B1" s="483"/>
      <c r="C1" s="483"/>
      <c r="D1" s="483"/>
      <c r="E1" s="483"/>
      <c r="F1" s="483"/>
      <c r="G1" s="483"/>
      <c r="H1" s="483"/>
      <c r="I1" s="483"/>
      <c r="J1" s="484"/>
    </row>
    <row r="2" spans="1:10" ht="25.5" customHeight="1">
      <c r="A2" s="485"/>
      <c r="B2" s="684" t="s">
        <v>164</v>
      </c>
      <c r="C2" s="684"/>
      <c r="D2" s="685"/>
      <c r="E2" s="685"/>
      <c r="F2" s="685"/>
      <c r="G2" s="486"/>
      <c r="H2" s="486"/>
      <c r="I2" s="486"/>
      <c r="J2" s="87"/>
    </row>
    <row r="3" spans="1:10" ht="25.5" customHeight="1">
      <c r="A3" s="485"/>
      <c r="B3" s="684" t="s">
        <v>165</v>
      </c>
      <c r="C3" s="684"/>
      <c r="D3" s="686"/>
      <c r="E3" s="686"/>
      <c r="F3" s="686"/>
      <c r="G3" s="486"/>
      <c r="H3" s="486"/>
      <c r="I3" s="486"/>
      <c r="J3" s="87"/>
    </row>
    <row r="4" spans="1:10" ht="12">
      <c r="A4" s="485"/>
      <c r="B4" s="486"/>
      <c r="C4" s="486"/>
      <c r="D4" s="486"/>
      <c r="E4" s="486"/>
      <c r="F4" s="486"/>
      <c r="G4" s="486"/>
      <c r="H4" s="486"/>
      <c r="I4" s="486"/>
      <c r="J4" s="87"/>
    </row>
    <row r="5" spans="1:10" ht="12.75">
      <c r="A5" s="485"/>
      <c r="B5" s="486"/>
      <c r="C5" s="23" t="s">
        <v>156</v>
      </c>
      <c r="D5" s="486"/>
      <c r="E5" s="486"/>
      <c r="F5" s="486"/>
      <c r="G5" s="486"/>
      <c r="H5" s="486"/>
      <c r="I5" s="486"/>
      <c r="J5" s="87"/>
    </row>
    <row r="6" spans="1:10" ht="12">
      <c r="A6" s="485"/>
      <c r="B6" s="486"/>
      <c r="C6" s="486"/>
      <c r="D6" s="486"/>
      <c r="E6" s="486"/>
      <c r="F6" s="486"/>
      <c r="G6" s="486"/>
      <c r="H6" s="486"/>
      <c r="I6" s="486"/>
      <c r="J6" s="87"/>
    </row>
    <row r="7" spans="1:10" ht="24.75">
      <c r="A7" s="485"/>
      <c r="B7" s="486"/>
      <c r="C7" s="24" t="s">
        <v>24</v>
      </c>
      <c r="D7" s="24" t="s">
        <v>83</v>
      </c>
      <c r="E7" s="24" t="s">
        <v>26</v>
      </c>
      <c r="F7" s="552" t="s">
        <v>222</v>
      </c>
      <c r="G7" s="552" t="s">
        <v>223</v>
      </c>
      <c r="H7" s="552" t="s">
        <v>224</v>
      </c>
      <c r="I7" s="486"/>
      <c r="J7" s="87"/>
    </row>
    <row r="8" spans="1:10" ht="13.5" customHeight="1">
      <c r="A8" s="485"/>
      <c r="B8" s="486"/>
      <c r="C8" s="26"/>
      <c r="D8" s="26"/>
      <c r="E8" s="26"/>
      <c r="F8" s="26"/>
      <c r="G8" s="26"/>
      <c r="H8" s="26"/>
      <c r="I8" s="486"/>
      <c r="J8" s="87"/>
    </row>
    <row r="9" spans="1:10" ht="12">
      <c r="A9" s="485"/>
      <c r="B9" s="486"/>
      <c r="C9" s="486"/>
      <c r="D9" s="486"/>
      <c r="E9" s="486"/>
      <c r="F9" s="486"/>
      <c r="G9" s="486"/>
      <c r="H9" s="486"/>
      <c r="I9" s="486"/>
      <c r="J9" s="87"/>
    </row>
    <row r="10" spans="1:10" ht="38.25" customHeight="1">
      <c r="A10" s="485"/>
      <c r="B10" s="720" t="s">
        <v>166</v>
      </c>
      <c r="C10" s="720"/>
      <c r="D10" s="720"/>
      <c r="E10" s="720"/>
      <c r="F10" s="720"/>
      <c r="G10" s="720"/>
      <c r="H10" s="720"/>
      <c r="I10" s="720"/>
      <c r="J10" s="87"/>
    </row>
    <row r="11" spans="1:10" ht="12" customHeight="1">
      <c r="A11" s="485"/>
      <c r="B11" s="232"/>
      <c r="C11" s="232"/>
      <c r="D11" s="232"/>
      <c r="E11" s="232"/>
      <c r="F11" s="232"/>
      <c r="G11" s="232"/>
      <c r="H11" s="232"/>
      <c r="I11" s="232"/>
      <c r="J11" s="87"/>
    </row>
    <row r="12" spans="1:10" ht="13.5" thickBot="1">
      <c r="A12" s="485"/>
      <c r="B12" s="487" t="s">
        <v>62</v>
      </c>
      <c r="C12" s="486"/>
      <c r="D12" s="486"/>
      <c r="E12" s="486"/>
      <c r="F12" s="486"/>
      <c r="G12" s="486"/>
      <c r="H12" s="486"/>
      <c r="I12" s="486"/>
      <c r="J12" s="87"/>
    </row>
    <row r="13" spans="1:10" ht="24" customHeight="1">
      <c r="A13" s="485"/>
      <c r="B13" s="723" t="s">
        <v>46</v>
      </c>
      <c r="C13" s="722"/>
      <c r="D13" s="726" t="s">
        <v>61</v>
      </c>
      <c r="E13" s="728" t="s">
        <v>55</v>
      </c>
      <c r="F13" s="728" t="s">
        <v>56</v>
      </c>
      <c r="G13" s="728" t="s">
        <v>47</v>
      </c>
      <c r="H13" s="721" t="s">
        <v>48</v>
      </c>
      <c r="I13" s="722"/>
      <c r="J13" s="87"/>
    </row>
    <row r="14" spans="1:10" ht="24" customHeight="1" thickBot="1">
      <c r="A14" s="485"/>
      <c r="B14" s="724"/>
      <c r="C14" s="725"/>
      <c r="D14" s="727"/>
      <c r="E14" s="729"/>
      <c r="F14" s="729"/>
      <c r="G14" s="729"/>
      <c r="H14" s="246" t="s">
        <v>29</v>
      </c>
      <c r="I14" s="416" t="s">
        <v>49</v>
      </c>
      <c r="J14" s="87"/>
    </row>
    <row r="15" spans="1:10" s="2" customFormat="1" ht="18.75" customHeight="1" thickBot="1">
      <c r="A15" s="488"/>
      <c r="B15" s="69" t="s">
        <v>50</v>
      </c>
      <c r="C15" s="69"/>
      <c r="D15" s="70" t="s">
        <v>17</v>
      </c>
      <c r="E15" s="70" t="s">
        <v>18</v>
      </c>
      <c r="F15" s="70" t="s">
        <v>19</v>
      </c>
      <c r="G15" s="70" t="s">
        <v>51</v>
      </c>
      <c r="H15" s="70" t="s">
        <v>52</v>
      </c>
      <c r="I15" s="71" t="s">
        <v>53</v>
      </c>
      <c r="J15" s="88"/>
    </row>
    <row r="16" spans="1:10" s="2" customFormat="1" ht="13.5" customHeight="1">
      <c r="A16" s="488"/>
      <c r="B16" s="247" t="s">
        <v>24</v>
      </c>
      <c r="C16" s="248"/>
      <c r="D16" s="559"/>
      <c r="E16" s="560"/>
      <c r="F16" s="560"/>
      <c r="G16" s="253">
        <f>IF(D16=0,0,F16/D16)</f>
        <v>0</v>
      </c>
      <c r="H16" s="254">
        <f aca="true" t="shared" si="0" ref="H16:H21">F16-E16</f>
        <v>0</v>
      </c>
      <c r="I16" s="255">
        <f aca="true" t="shared" si="1" ref="I16:I21">IF(E16=0,0,H16/E16)</f>
        <v>0</v>
      </c>
      <c r="J16" s="88"/>
    </row>
    <row r="17" spans="1:10" s="9" customFormat="1" ht="13.5" customHeight="1">
      <c r="A17" s="488"/>
      <c r="B17" s="249" t="s">
        <v>25</v>
      </c>
      <c r="C17" s="250"/>
      <c r="D17" s="562"/>
      <c r="E17" s="561"/>
      <c r="F17" s="561"/>
      <c r="G17" s="72">
        <f>IF(D17=0,0,F17/D17)</f>
        <v>0</v>
      </c>
      <c r="H17" s="73">
        <f t="shared" si="0"/>
        <v>0</v>
      </c>
      <c r="I17" s="256">
        <f t="shared" si="1"/>
        <v>0</v>
      </c>
      <c r="J17" s="88"/>
    </row>
    <row r="18" spans="1:10" s="9" customFormat="1" ht="13.5" customHeight="1">
      <c r="A18" s="488"/>
      <c r="B18" s="249" t="s">
        <v>26</v>
      </c>
      <c r="C18" s="250"/>
      <c r="D18" s="562"/>
      <c r="E18" s="561"/>
      <c r="F18" s="561"/>
      <c r="G18" s="72">
        <f aca="true" t="shared" si="2" ref="G18:G23">IF(D18=0,0,F18/D18)</f>
        <v>0</v>
      </c>
      <c r="H18" s="73">
        <f t="shared" si="0"/>
        <v>0</v>
      </c>
      <c r="I18" s="256">
        <f t="shared" si="1"/>
        <v>0</v>
      </c>
      <c r="J18" s="88"/>
    </row>
    <row r="19" spans="1:10" s="9" customFormat="1" ht="13.5" customHeight="1">
      <c r="A19" s="488"/>
      <c r="B19" s="553" t="str">
        <f>F7</f>
        <v>Autre 1 
(à préciser)</v>
      </c>
      <c r="C19" s="250"/>
      <c r="D19" s="562"/>
      <c r="E19" s="561"/>
      <c r="F19" s="561"/>
      <c r="G19" s="72">
        <f t="shared" si="2"/>
        <v>0</v>
      </c>
      <c r="H19" s="73">
        <f t="shared" si="0"/>
        <v>0</v>
      </c>
      <c r="I19" s="256">
        <f t="shared" si="1"/>
        <v>0</v>
      </c>
      <c r="J19" s="88"/>
    </row>
    <row r="20" spans="1:10" s="9" customFormat="1" ht="13.5" customHeight="1">
      <c r="A20" s="488"/>
      <c r="B20" s="553" t="str">
        <f>G7</f>
        <v>Autre 2
 (à préciser)</v>
      </c>
      <c r="C20" s="250"/>
      <c r="D20" s="562"/>
      <c r="E20" s="561"/>
      <c r="F20" s="561"/>
      <c r="G20" s="72">
        <f>IF(D20=0,0,F20/D20)</f>
        <v>0</v>
      </c>
      <c r="H20" s="73">
        <f t="shared" si="0"/>
        <v>0</v>
      </c>
      <c r="I20" s="256">
        <f t="shared" si="1"/>
        <v>0</v>
      </c>
      <c r="J20" s="88"/>
    </row>
    <row r="21" spans="1:10" s="9" customFormat="1" ht="13.5" customHeight="1" thickBot="1">
      <c r="A21" s="488"/>
      <c r="B21" s="554" t="str">
        <f>H7</f>
        <v>Autre 3
 (à préciser)</v>
      </c>
      <c r="C21" s="252"/>
      <c r="D21" s="564"/>
      <c r="E21" s="563"/>
      <c r="F21" s="563"/>
      <c r="G21" s="257">
        <f t="shared" si="2"/>
        <v>0</v>
      </c>
      <c r="H21" s="258">
        <f t="shared" si="0"/>
        <v>0</v>
      </c>
      <c r="I21" s="259">
        <f t="shared" si="1"/>
        <v>0</v>
      </c>
      <c r="J21" s="88"/>
    </row>
    <row r="22" spans="1:10" s="9" customFormat="1" ht="13.5" thickBot="1">
      <c r="A22" s="488"/>
      <c r="B22" s="68"/>
      <c r="C22" s="68"/>
      <c r="D22" s="74"/>
      <c r="E22" s="74"/>
      <c r="F22" s="74"/>
      <c r="G22" s="75"/>
      <c r="H22" s="76"/>
      <c r="I22" s="77"/>
      <c r="J22" s="88"/>
    </row>
    <row r="23" spans="1:10" s="9" customFormat="1" ht="13.5" thickBot="1">
      <c r="A23" s="488"/>
      <c r="B23" s="260" t="s">
        <v>23</v>
      </c>
      <c r="C23" s="275"/>
      <c r="D23" s="261">
        <f>SUM(D16:D21)</f>
        <v>0</v>
      </c>
      <c r="E23" s="261">
        <f>SUM(E16:E21)</f>
        <v>0</v>
      </c>
      <c r="F23" s="261">
        <f>SUM(F16:F21)</f>
        <v>0</v>
      </c>
      <c r="G23" s="262">
        <f t="shared" si="2"/>
        <v>0</v>
      </c>
      <c r="H23" s="263">
        <f>F23-E23</f>
        <v>0</v>
      </c>
      <c r="I23" s="264">
        <f>IF(E23=0,0,H23/E23)</f>
        <v>0</v>
      </c>
      <c r="J23" s="88"/>
    </row>
    <row r="24" spans="1:10" s="9" customFormat="1" ht="12">
      <c r="A24" s="488"/>
      <c r="B24" s="68" t="s">
        <v>54</v>
      </c>
      <c r="C24" s="68"/>
      <c r="D24" s="68"/>
      <c r="E24" s="68"/>
      <c r="F24" s="68"/>
      <c r="G24" s="68"/>
      <c r="H24" s="68"/>
      <c r="I24" s="68"/>
      <c r="J24" s="88"/>
    </row>
    <row r="25" spans="1:10" s="9" customFormat="1" ht="12">
      <c r="A25" s="488"/>
      <c r="B25" s="68"/>
      <c r="C25" s="68"/>
      <c r="D25" s="68"/>
      <c r="E25" s="68"/>
      <c r="F25" s="68"/>
      <c r="G25" s="68"/>
      <c r="H25" s="68"/>
      <c r="I25" s="68"/>
      <c r="J25" s="88"/>
    </row>
    <row r="26" spans="1:10" s="9" customFormat="1" ht="13.5" thickBot="1">
      <c r="A26" s="488"/>
      <c r="B26" s="489" t="s">
        <v>63</v>
      </c>
      <c r="C26" s="68"/>
      <c r="D26" s="68"/>
      <c r="E26" s="68"/>
      <c r="F26" s="68"/>
      <c r="G26" s="68"/>
      <c r="H26" s="68"/>
      <c r="I26" s="68"/>
      <c r="J26" s="88"/>
    </row>
    <row r="27" spans="1:10" s="11" customFormat="1" ht="18.75" customHeight="1">
      <c r="A27" s="490"/>
      <c r="B27" s="730" t="s">
        <v>27</v>
      </c>
      <c r="C27" s="731"/>
      <c r="D27" s="726" t="s">
        <v>59</v>
      </c>
      <c r="E27" s="728" t="s">
        <v>58</v>
      </c>
      <c r="F27" s="728" t="s">
        <v>57</v>
      </c>
      <c r="G27" s="717" t="s">
        <v>60</v>
      </c>
      <c r="H27" s="78"/>
      <c r="I27" s="78"/>
      <c r="J27" s="89"/>
    </row>
    <row r="28" spans="1:10" s="11" customFormat="1" ht="18.75" customHeight="1">
      <c r="A28" s="490"/>
      <c r="B28" s="732"/>
      <c r="C28" s="733"/>
      <c r="D28" s="736"/>
      <c r="E28" s="737"/>
      <c r="F28" s="737"/>
      <c r="G28" s="718"/>
      <c r="H28" s="79"/>
      <c r="I28" s="79"/>
      <c r="J28" s="90"/>
    </row>
    <row r="29" spans="1:10" s="11" customFormat="1" ht="13.5" thickBot="1">
      <c r="A29" s="490"/>
      <c r="B29" s="734"/>
      <c r="C29" s="735"/>
      <c r="D29" s="727"/>
      <c r="E29" s="729"/>
      <c r="F29" s="729"/>
      <c r="G29" s="719"/>
      <c r="H29" s="74"/>
      <c r="I29" s="74"/>
      <c r="J29" s="88"/>
    </row>
    <row r="30" spans="1:10" s="3" customFormat="1" ht="13.5" thickBot="1">
      <c r="A30" s="490"/>
      <c r="B30" s="80"/>
      <c r="C30" s="81"/>
      <c r="D30" s="70" t="s">
        <v>17</v>
      </c>
      <c r="E30" s="70" t="s">
        <v>18</v>
      </c>
      <c r="F30" s="70" t="s">
        <v>19</v>
      </c>
      <c r="G30" s="82" t="s">
        <v>64</v>
      </c>
      <c r="H30" s="82"/>
      <c r="I30" s="82"/>
      <c r="J30" s="91"/>
    </row>
    <row r="31" spans="1:10" s="3" customFormat="1" ht="13.5" thickBot="1">
      <c r="A31" s="490"/>
      <c r="B31" s="260" t="s">
        <v>30</v>
      </c>
      <c r="C31" s="274"/>
      <c r="D31" s="265">
        <f>SUM(D33:D38)</f>
        <v>0</v>
      </c>
      <c r="E31" s="266">
        <f>SUM(E33:E38)</f>
        <v>0</v>
      </c>
      <c r="F31" s="266">
        <f>SUM(F33:F38)</f>
        <v>0</v>
      </c>
      <c r="G31" s="267">
        <f>IF(D31=0,0,AVERAGE(D31,E31,F31))</f>
        <v>0</v>
      </c>
      <c r="H31" s="79"/>
      <c r="I31" s="79"/>
      <c r="J31" s="90"/>
    </row>
    <row r="32" spans="1:10" s="2" customFormat="1" ht="12.75" thickBot="1">
      <c r="A32" s="488"/>
      <c r="B32" s="68"/>
      <c r="C32" s="68"/>
      <c r="D32" s="74"/>
      <c r="E32" s="74"/>
      <c r="F32" s="74"/>
      <c r="G32" s="74"/>
      <c r="H32" s="74"/>
      <c r="I32" s="74"/>
      <c r="J32" s="88"/>
    </row>
    <row r="33" spans="1:10" s="2" customFormat="1" ht="13.5" customHeight="1">
      <c r="A33" s="488"/>
      <c r="B33" s="247" t="s">
        <v>24</v>
      </c>
      <c r="C33" s="248"/>
      <c r="D33" s="565"/>
      <c r="E33" s="560"/>
      <c r="F33" s="254">
        <f aca="true" t="shared" si="3" ref="F33:F38">+F16</f>
        <v>0</v>
      </c>
      <c r="G33" s="268">
        <f aca="true" t="shared" si="4" ref="G33:G38">IF(D33=0,0,AVERAGE(D33,E33,F33))</f>
        <v>0</v>
      </c>
      <c r="H33" s="74"/>
      <c r="I33" s="74"/>
      <c r="J33" s="92"/>
    </row>
    <row r="34" spans="1:10" s="2" customFormat="1" ht="13.5" customHeight="1">
      <c r="A34" s="488"/>
      <c r="B34" s="249" t="s">
        <v>25</v>
      </c>
      <c r="C34" s="250"/>
      <c r="D34" s="578"/>
      <c r="E34" s="561"/>
      <c r="F34" s="73">
        <f t="shared" si="3"/>
        <v>0</v>
      </c>
      <c r="G34" s="269">
        <f t="shared" si="4"/>
        <v>0</v>
      </c>
      <c r="H34" s="74"/>
      <c r="I34" s="74"/>
      <c r="J34" s="92"/>
    </row>
    <row r="35" spans="1:10" s="2" customFormat="1" ht="13.5" customHeight="1">
      <c r="A35" s="488"/>
      <c r="B35" s="249" t="s">
        <v>26</v>
      </c>
      <c r="C35" s="250"/>
      <c r="D35" s="578"/>
      <c r="E35" s="561"/>
      <c r="F35" s="73">
        <f t="shared" si="3"/>
        <v>0</v>
      </c>
      <c r="G35" s="269">
        <f t="shared" si="4"/>
        <v>0</v>
      </c>
      <c r="H35" s="74"/>
      <c r="I35" s="74"/>
      <c r="J35" s="92"/>
    </row>
    <row r="36" spans="1:10" s="2" customFormat="1" ht="13.5" customHeight="1">
      <c r="A36" s="488"/>
      <c r="B36" s="249" t="s">
        <v>84</v>
      </c>
      <c r="C36" s="250"/>
      <c r="D36" s="578"/>
      <c r="E36" s="561"/>
      <c r="F36" s="73">
        <f t="shared" si="3"/>
        <v>0</v>
      </c>
      <c r="G36" s="269">
        <f t="shared" si="4"/>
        <v>0</v>
      </c>
      <c r="H36" s="74"/>
      <c r="I36" s="74"/>
      <c r="J36" s="92"/>
    </row>
    <row r="37" spans="1:10" s="2" customFormat="1" ht="13.5" customHeight="1">
      <c r="A37" s="488"/>
      <c r="B37" s="249" t="s">
        <v>85</v>
      </c>
      <c r="C37" s="250"/>
      <c r="D37" s="578"/>
      <c r="E37" s="561"/>
      <c r="F37" s="73">
        <f t="shared" si="3"/>
        <v>0</v>
      </c>
      <c r="G37" s="269">
        <f t="shared" si="4"/>
        <v>0</v>
      </c>
      <c r="H37" s="74"/>
      <c r="I37" s="74"/>
      <c r="J37" s="92"/>
    </row>
    <row r="38" spans="1:10" s="2" customFormat="1" ht="13.5" customHeight="1" thickBot="1">
      <c r="A38" s="488"/>
      <c r="B38" s="251" t="s">
        <v>86</v>
      </c>
      <c r="C38" s="252"/>
      <c r="D38" s="579"/>
      <c r="E38" s="563"/>
      <c r="F38" s="258">
        <f t="shared" si="3"/>
        <v>0</v>
      </c>
      <c r="G38" s="270">
        <f t="shared" si="4"/>
        <v>0</v>
      </c>
      <c r="H38" s="74"/>
      <c r="I38" s="74"/>
      <c r="J38" s="92"/>
    </row>
    <row r="39" spans="1:10" s="3" customFormat="1" ht="24.75" customHeight="1">
      <c r="A39" s="490"/>
      <c r="B39" s="68"/>
      <c r="C39" s="68"/>
      <c r="D39" s="68"/>
      <c r="E39" s="69"/>
      <c r="F39" s="69"/>
      <c r="G39" s="69"/>
      <c r="H39" s="69"/>
      <c r="I39" s="69"/>
      <c r="J39" s="233"/>
    </row>
    <row r="40" spans="1:10" s="3" customFormat="1" ht="13.5" thickBot="1">
      <c r="A40" s="491"/>
      <c r="B40" s="86"/>
      <c r="C40" s="86"/>
      <c r="D40" s="86"/>
      <c r="E40" s="85"/>
      <c r="F40" s="85"/>
      <c r="G40" s="85"/>
      <c r="H40" s="85"/>
      <c r="I40" s="85"/>
      <c r="J40" s="94"/>
    </row>
    <row r="41" spans="2:4" s="3" customFormat="1" ht="33" customHeight="1">
      <c r="B41" s="2"/>
      <c r="C41" s="2"/>
      <c r="D41" s="2"/>
    </row>
    <row r="42" spans="2:4" s="3" customFormat="1" ht="33" customHeight="1">
      <c r="B42" s="2"/>
      <c r="C42" s="2"/>
      <c r="D42" s="2"/>
    </row>
    <row r="43" spans="2:4" s="3" customFormat="1" ht="33" customHeight="1">
      <c r="B43" s="2"/>
      <c r="C43" s="2"/>
      <c r="D43" s="2"/>
    </row>
    <row r="44" spans="2:7" s="3" customFormat="1" ht="64.5" customHeight="1">
      <c r="B44" s="10"/>
      <c r="C44" s="10"/>
      <c r="D44" s="10"/>
      <c r="E44" s="10"/>
      <c r="F44" s="2"/>
      <c r="G44" s="9"/>
    </row>
    <row r="45" spans="2:5" s="2" customFormat="1" ht="24" customHeight="1">
      <c r="B45" s="10"/>
      <c r="C45" s="10"/>
      <c r="D45" s="10"/>
      <c r="E45" s="10"/>
    </row>
    <row r="46" spans="2:7" s="9" customFormat="1" ht="24" customHeight="1">
      <c r="B46" s="10"/>
      <c r="C46" s="10"/>
      <c r="D46" s="10"/>
      <c r="E46" s="10"/>
      <c r="F46" s="2"/>
      <c r="G46" s="2"/>
    </row>
    <row r="47" spans="2:7" s="9" customFormat="1" ht="24" customHeight="1">
      <c r="B47" s="10"/>
      <c r="C47" s="10"/>
      <c r="D47" s="10"/>
      <c r="E47" s="10"/>
      <c r="F47" s="2"/>
      <c r="G47" s="2"/>
    </row>
    <row r="48" spans="2:7" s="9" customFormat="1" ht="29.25" customHeight="1">
      <c r="B48" s="10"/>
      <c r="C48" s="10"/>
      <c r="D48" s="10"/>
      <c r="E48" s="10"/>
      <c r="F48" s="2"/>
      <c r="G48" s="2"/>
    </row>
    <row r="49" spans="2:7" s="9" customFormat="1" ht="24.75" customHeight="1">
      <c r="B49" s="10"/>
      <c r="C49" s="10"/>
      <c r="D49" s="10"/>
      <c r="E49" s="10"/>
      <c r="F49" s="3"/>
      <c r="G49" s="3"/>
    </row>
    <row r="50" spans="6:7" ht="16.5" customHeight="1">
      <c r="F50" s="3"/>
      <c r="G50" s="3"/>
    </row>
    <row r="51" spans="6:7" ht="24.75" customHeight="1">
      <c r="F51" s="3"/>
      <c r="G51" s="3"/>
    </row>
    <row r="52" spans="6:7" ht="24.75" customHeight="1">
      <c r="F52" s="2"/>
      <c r="G52" s="2"/>
    </row>
    <row r="53" spans="6:7" ht="24.75" customHeight="1">
      <c r="F53" s="2"/>
      <c r="G53" s="2"/>
    </row>
    <row r="54" spans="6:7" ht="24.75" customHeight="1">
      <c r="F54" s="2"/>
      <c r="G54" s="2"/>
    </row>
    <row r="55" spans="6:7" ht="24.75" customHeight="1">
      <c r="F55" s="2"/>
      <c r="G55" s="2"/>
    </row>
    <row r="56" spans="6:7" ht="24.75" customHeight="1">
      <c r="F56" s="2"/>
      <c r="G56" s="2"/>
    </row>
    <row r="57" spans="6:7" ht="12">
      <c r="F57" s="2"/>
      <c r="G57" s="2"/>
    </row>
    <row r="61" spans="2:7" ht="12">
      <c r="B61" s="9"/>
      <c r="C61" s="9"/>
      <c r="D61" s="9"/>
      <c r="E61" s="9"/>
      <c r="F61" s="9"/>
      <c r="G61" s="9"/>
    </row>
  </sheetData>
  <sheetProtection password="8694" sheet="1" objects="1" scenarios="1"/>
  <mergeCells count="16">
    <mergeCell ref="B2:C2"/>
    <mergeCell ref="D2:F2"/>
    <mergeCell ref="B3:C3"/>
    <mergeCell ref="D3:F3"/>
    <mergeCell ref="B27:C29"/>
    <mergeCell ref="D27:D29"/>
    <mergeCell ref="E27:E29"/>
    <mergeCell ref="F27:F29"/>
    <mergeCell ref="G27:G29"/>
    <mergeCell ref="B10:I10"/>
    <mergeCell ref="H13:I13"/>
    <mergeCell ref="B13:C14"/>
    <mergeCell ref="D13:D14"/>
    <mergeCell ref="E13:E14"/>
    <mergeCell ref="F13:F14"/>
    <mergeCell ref="G13:G14"/>
  </mergeCells>
  <dataValidations count="1">
    <dataValidation type="decimal" operator="greaterThanOrEqual" allowBlank="1" showInputMessage="1" showErrorMessage="1" error="Veuillez saisir un nombre." sqref="C8:H8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N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5" customWidth="1"/>
    <col min="2" max="2" width="39.28125" style="5" customWidth="1"/>
    <col min="3" max="8" width="15.7109375" style="5" customWidth="1"/>
    <col min="9" max="9" width="15.7109375" style="7" customWidth="1"/>
    <col min="10" max="13" width="15.7109375" style="5" customWidth="1"/>
    <col min="14" max="14" width="2.140625" style="5" customWidth="1"/>
    <col min="15" max="16384" width="11.421875" style="5" customWidth="1"/>
  </cols>
  <sheetData>
    <row r="1" spans="1:14" ht="12">
      <c r="A1" s="492"/>
      <c r="B1" s="493"/>
      <c r="C1" s="493"/>
      <c r="D1" s="493"/>
      <c r="E1" s="493"/>
      <c r="F1" s="493"/>
      <c r="G1" s="493"/>
      <c r="H1" s="493"/>
      <c r="I1" s="494"/>
      <c r="J1" s="493"/>
      <c r="K1" s="493"/>
      <c r="L1" s="493"/>
      <c r="M1" s="493"/>
      <c r="N1" s="495"/>
    </row>
    <row r="2" spans="1:14" ht="25.5" customHeight="1">
      <c r="A2" s="496"/>
      <c r="B2" s="684" t="s">
        <v>164</v>
      </c>
      <c r="C2" s="684"/>
      <c r="D2" s="685"/>
      <c r="E2" s="685"/>
      <c r="F2" s="685"/>
      <c r="G2" s="99"/>
      <c r="H2" s="99"/>
      <c r="I2" s="497"/>
      <c r="J2" s="99"/>
      <c r="K2" s="99"/>
      <c r="L2" s="99"/>
      <c r="M2" s="99"/>
      <c r="N2" s="103"/>
    </row>
    <row r="3" spans="1:14" ht="25.5" customHeight="1">
      <c r="A3" s="496"/>
      <c r="B3" s="684" t="s">
        <v>165</v>
      </c>
      <c r="C3" s="684"/>
      <c r="D3" s="686"/>
      <c r="E3" s="686"/>
      <c r="F3" s="686"/>
      <c r="G3" s="99"/>
      <c r="H3" s="99"/>
      <c r="I3" s="497"/>
      <c r="J3" s="99"/>
      <c r="K3" s="99"/>
      <c r="L3" s="99"/>
      <c r="M3" s="99"/>
      <c r="N3" s="103"/>
    </row>
    <row r="4" spans="1:14" ht="12">
      <c r="A4" s="496"/>
      <c r="B4" s="99"/>
      <c r="C4" s="99"/>
      <c r="D4" s="99"/>
      <c r="E4" s="99"/>
      <c r="F4" s="99"/>
      <c r="G4" s="99"/>
      <c r="H4" s="99"/>
      <c r="I4" s="497"/>
      <c r="J4" s="99"/>
      <c r="K4" s="99"/>
      <c r="L4" s="99"/>
      <c r="M4" s="99"/>
      <c r="N4" s="103"/>
    </row>
    <row r="5" spans="1:14" ht="12.75">
      <c r="A5" s="496"/>
      <c r="B5" s="99"/>
      <c r="C5" s="23" t="s">
        <v>77</v>
      </c>
      <c r="D5" s="99"/>
      <c r="E5" s="99"/>
      <c r="F5" s="99"/>
      <c r="G5" s="99"/>
      <c r="H5" s="99"/>
      <c r="I5" s="497"/>
      <c r="J5" s="99"/>
      <c r="K5" s="99"/>
      <c r="L5" s="99"/>
      <c r="M5" s="99"/>
      <c r="N5" s="103"/>
    </row>
    <row r="6" spans="1:14" ht="12">
      <c r="A6" s="496"/>
      <c r="B6" s="99"/>
      <c r="C6" s="99"/>
      <c r="D6" s="99"/>
      <c r="E6" s="99"/>
      <c r="F6" s="99"/>
      <c r="G6" s="99"/>
      <c r="H6" s="99"/>
      <c r="I6" s="497"/>
      <c r="J6" s="99"/>
      <c r="K6" s="99"/>
      <c r="L6" s="99"/>
      <c r="M6" s="99"/>
      <c r="N6" s="103"/>
    </row>
    <row r="7" spans="1:14" ht="24.75">
      <c r="A7" s="496"/>
      <c r="B7" s="99"/>
      <c r="C7" s="24" t="s">
        <v>24</v>
      </c>
      <c r="D7" s="24" t="s">
        <v>83</v>
      </c>
      <c r="E7" s="24" t="s">
        <v>26</v>
      </c>
      <c r="F7" s="552" t="s">
        <v>222</v>
      </c>
      <c r="G7" s="552" t="s">
        <v>223</v>
      </c>
      <c r="H7" s="552" t="s">
        <v>224</v>
      </c>
      <c r="I7" s="497"/>
      <c r="J7" s="99"/>
      <c r="K7" s="99"/>
      <c r="L7" s="99"/>
      <c r="M7" s="99"/>
      <c r="N7" s="103"/>
    </row>
    <row r="8" spans="1:14" ht="13.5" customHeight="1">
      <c r="A8" s="496"/>
      <c r="B8" s="99"/>
      <c r="C8" s="26"/>
      <c r="D8" s="26"/>
      <c r="E8" s="26"/>
      <c r="F8" s="26"/>
      <c r="G8" s="26"/>
      <c r="H8" s="26"/>
      <c r="I8" s="497"/>
      <c r="J8" s="99"/>
      <c r="K8" s="99"/>
      <c r="L8" s="99"/>
      <c r="M8" s="99"/>
      <c r="N8" s="103"/>
    </row>
    <row r="9" spans="1:14" ht="12">
      <c r="A9" s="496"/>
      <c r="B9" s="99"/>
      <c r="C9" s="99"/>
      <c r="D9" s="99"/>
      <c r="E9" s="99"/>
      <c r="F9" s="99"/>
      <c r="G9" s="99"/>
      <c r="H9" s="99"/>
      <c r="I9" s="497"/>
      <c r="J9" s="99"/>
      <c r="K9" s="99"/>
      <c r="L9" s="99"/>
      <c r="M9" s="99"/>
      <c r="N9" s="103"/>
    </row>
    <row r="10" spans="1:14" s="8" customFormat="1" ht="38.25" customHeight="1">
      <c r="A10" s="498"/>
      <c r="B10" s="759" t="s">
        <v>214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104"/>
    </row>
    <row r="11" spans="1:14" s="1" customFormat="1" ht="12.75">
      <c r="A11" s="488"/>
      <c r="B11" s="69"/>
      <c r="C11" s="96"/>
      <c r="D11" s="97"/>
      <c r="E11" s="97"/>
      <c r="F11" s="97"/>
      <c r="G11" s="96"/>
      <c r="H11" s="97"/>
      <c r="I11" s="98"/>
      <c r="J11" s="97"/>
      <c r="K11" s="97"/>
      <c r="L11" s="97"/>
      <c r="M11" s="97"/>
      <c r="N11" s="105"/>
    </row>
    <row r="12" spans="1:14" s="1" customFormat="1" ht="13.5" thickBot="1">
      <c r="A12" s="488"/>
      <c r="B12" s="69"/>
      <c r="C12" s="96"/>
      <c r="D12" s="97"/>
      <c r="E12" s="97"/>
      <c r="F12" s="97"/>
      <c r="G12" s="96"/>
      <c r="H12" s="97"/>
      <c r="I12" s="98"/>
      <c r="J12" s="97"/>
      <c r="K12" s="97"/>
      <c r="L12" s="97"/>
      <c r="M12" s="97"/>
      <c r="N12" s="105"/>
    </row>
    <row r="13" spans="1:14" s="1" customFormat="1" ht="17.25" customHeight="1" thickBot="1">
      <c r="A13" s="488"/>
      <c r="B13" s="69"/>
      <c r="C13" s="745" t="s">
        <v>45</v>
      </c>
      <c r="D13" s="746"/>
      <c r="E13" s="746"/>
      <c r="F13" s="746"/>
      <c r="G13" s="747"/>
      <c r="H13" s="97"/>
      <c r="I13" s="745" t="s">
        <v>68</v>
      </c>
      <c r="J13" s="746"/>
      <c r="K13" s="746"/>
      <c r="L13" s="746"/>
      <c r="M13" s="747"/>
      <c r="N13" s="105"/>
    </row>
    <row r="14" spans="1:14" s="1" customFormat="1" ht="24.75" customHeight="1">
      <c r="A14" s="413"/>
      <c r="B14" s="756"/>
      <c r="C14" s="748" t="s">
        <v>41</v>
      </c>
      <c r="D14" s="750" t="s">
        <v>31</v>
      </c>
      <c r="E14" s="750" t="s">
        <v>32</v>
      </c>
      <c r="F14" s="757" t="s">
        <v>33</v>
      </c>
      <c r="G14" s="743" t="s">
        <v>34</v>
      </c>
      <c r="H14" s="97"/>
      <c r="I14" s="748" t="s">
        <v>41</v>
      </c>
      <c r="J14" s="750" t="s">
        <v>31</v>
      </c>
      <c r="K14" s="750" t="s">
        <v>32</v>
      </c>
      <c r="L14" s="752" t="s">
        <v>33</v>
      </c>
      <c r="M14" s="754" t="s">
        <v>35</v>
      </c>
      <c r="N14" s="105"/>
    </row>
    <row r="15" spans="1:14" ht="51" customHeight="1" thickBot="1">
      <c r="A15" s="413"/>
      <c r="B15" s="756"/>
      <c r="C15" s="749"/>
      <c r="D15" s="751"/>
      <c r="E15" s="751"/>
      <c r="F15" s="758"/>
      <c r="G15" s="744"/>
      <c r="H15" s="99"/>
      <c r="I15" s="749"/>
      <c r="J15" s="751"/>
      <c r="K15" s="751"/>
      <c r="L15" s="753"/>
      <c r="M15" s="755"/>
      <c r="N15" s="103"/>
    </row>
    <row r="16" spans="1:14" ht="14.25" customHeight="1" thickBot="1">
      <c r="A16" s="490"/>
      <c r="B16" s="69" t="s">
        <v>36</v>
      </c>
      <c r="C16" s="71" t="s">
        <v>37</v>
      </c>
      <c r="D16" s="70" t="s">
        <v>17</v>
      </c>
      <c r="E16" s="70" t="s">
        <v>18</v>
      </c>
      <c r="F16" s="70" t="s">
        <v>19</v>
      </c>
      <c r="G16" s="70" t="s">
        <v>38</v>
      </c>
      <c r="H16" s="99"/>
      <c r="I16" s="71" t="s">
        <v>39</v>
      </c>
      <c r="J16" s="70" t="s">
        <v>40</v>
      </c>
      <c r="K16" s="70" t="s">
        <v>20</v>
      </c>
      <c r="L16" s="70" t="s">
        <v>21</v>
      </c>
      <c r="M16" s="70" t="s">
        <v>22</v>
      </c>
      <c r="N16" s="103"/>
    </row>
    <row r="17" spans="1:14" ht="13.5" customHeight="1">
      <c r="A17" s="488"/>
      <c r="B17" s="271" t="s">
        <v>24</v>
      </c>
      <c r="C17" s="393">
        <f aca="true" t="shared" si="0" ref="C17:C22">SUM(D17:G17)</f>
        <v>0</v>
      </c>
      <c r="D17" s="566"/>
      <c r="E17" s="566"/>
      <c r="F17" s="568"/>
      <c r="G17" s="567"/>
      <c r="H17" s="99"/>
      <c r="I17" s="401">
        <f aca="true" t="shared" si="1" ref="I17:I22">SUM(J17:M17)</f>
        <v>0</v>
      </c>
      <c r="J17" s="566"/>
      <c r="K17" s="566"/>
      <c r="L17" s="568"/>
      <c r="M17" s="567"/>
      <c r="N17" s="103"/>
    </row>
    <row r="18" spans="1:14" ht="13.5" customHeight="1">
      <c r="A18" s="488"/>
      <c r="B18" s="272" t="s">
        <v>25</v>
      </c>
      <c r="C18" s="394">
        <f t="shared" si="0"/>
        <v>0</v>
      </c>
      <c r="D18" s="569"/>
      <c r="E18" s="569"/>
      <c r="F18" s="571"/>
      <c r="G18" s="570"/>
      <c r="H18" s="99"/>
      <c r="I18" s="402">
        <f t="shared" si="1"/>
        <v>0</v>
      </c>
      <c r="J18" s="569"/>
      <c r="K18" s="569"/>
      <c r="L18" s="571"/>
      <c r="M18" s="570"/>
      <c r="N18" s="103"/>
    </row>
    <row r="19" spans="1:14" ht="13.5" customHeight="1">
      <c r="A19" s="488"/>
      <c r="B19" s="272" t="s">
        <v>26</v>
      </c>
      <c r="C19" s="394">
        <f t="shared" si="0"/>
        <v>0</v>
      </c>
      <c r="D19" s="569"/>
      <c r="E19" s="569"/>
      <c r="F19" s="571"/>
      <c r="G19" s="570"/>
      <c r="H19" s="99"/>
      <c r="I19" s="402">
        <f t="shared" si="1"/>
        <v>0</v>
      </c>
      <c r="J19" s="569"/>
      <c r="K19" s="569"/>
      <c r="L19" s="571"/>
      <c r="M19" s="570"/>
      <c r="N19" s="103"/>
    </row>
    <row r="20" spans="1:14" ht="13.5" customHeight="1">
      <c r="A20" s="488"/>
      <c r="B20" s="402" t="str">
        <f>F7</f>
        <v>Autre 1 
(à préciser)</v>
      </c>
      <c r="C20" s="394">
        <f t="shared" si="0"/>
        <v>0</v>
      </c>
      <c r="D20" s="569"/>
      <c r="E20" s="569"/>
      <c r="F20" s="571"/>
      <c r="G20" s="570"/>
      <c r="H20" s="99"/>
      <c r="I20" s="402">
        <f t="shared" si="1"/>
        <v>0</v>
      </c>
      <c r="J20" s="569"/>
      <c r="K20" s="569"/>
      <c r="L20" s="571"/>
      <c r="M20" s="570"/>
      <c r="N20" s="103"/>
    </row>
    <row r="21" spans="1:14" ht="13.5" customHeight="1">
      <c r="A21" s="488"/>
      <c r="B21" s="402" t="str">
        <f>G7</f>
        <v>Autre 2
 (à préciser)</v>
      </c>
      <c r="C21" s="394">
        <f t="shared" si="0"/>
        <v>0</v>
      </c>
      <c r="D21" s="569"/>
      <c r="E21" s="569"/>
      <c r="F21" s="571"/>
      <c r="G21" s="570"/>
      <c r="H21" s="99"/>
      <c r="I21" s="402">
        <f t="shared" si="1"/>
        <v>0</v>
      </c>
      <c r="J21" s="569"/>
      <c r="K21" s="569"/>
      <c r="L21" s="571"/>
      <c r="M21" s="570"/>
      <c r="N21" s="103"/>
    </row>
    <row r="22" spans="1:14" ht="13.5" customHeight="1" thickBot="1">
      <c r="A22" s="490"/>
      <c r="B22" s="555" t="str">
        <f>H7</f>
        <v>Autre 3
 (à préciser)</v>
      </c>
      <c r="C22" s="395">
        <f t="shared" si="0"/>
        <v>0</v>
      </c>
      <c r="D22" s="572"/>
      <c r="E22" s="572"/>
      <c r="F22" s="576"/>
      <c r="G22" s="574"/>
      <c r="H22" s="99"/>
      <c r="I22" s="403">
        <f t="shared" si="1"/>
        <v>0</v>
      </c>
      <c r="J22" s="573"/>
      <c r="K22" s="573"/>
      <c r="L22" s="577"/>
      <c r="M22" s="575"/>
      <c r="N22" s="103"/>
    </row>
    <row r="23" spans="1:14" ht="13.5" thickBot="1">
      <c r="A23" s="490"/>
      <c r="B23" s="68"/>
      <c r="C23" s="396"/>
      <c r="D23" s="397"/>
      <c r="E23" s="397"/>
      <c r="F23" s="397"/>
      <c r="G23" s="397"/>
      <c r="H23" s="99"/>
      <c r="I23" s="396"/>
      <c r="J23" s="397"/>
      <c r="K23" s="397"/>
      <c r="L23" s="397"/>
      <c r="M23" s="397"/>
      <c r="N23" s="103"/>
    </row>
    <row r="24" spans="1:14" ht="13.5" thickBot="1">
      <c r="A24" s="490"/>
      <c r="B24" s="273" t="s">
        <v>30</v>
      </c>
      <c r="C24" s="398">
        <f>SUM(C17:C22)</f>
        <v>0</v>
      </c>
      <c r="D24" s="398">
        <f>SUM(D17:D22)</f>
        <v>0</v>
      </c>
      <c r="E24" s="398">
        <f>SUM(E17:E22)</f>
        <v>0</v>
      </c>
      <c r="F24" s="399">
        <f>SUM(F17:F22)</f>
        <v>0</v>
      </c>
      <c r="G24" s="400">
        <f>SUM(G17:G22)</f>
        <v>0</v>
      </c>
      <c r="H24" s="99"/>
      <c r="I24" s="404">
        <f>SUM(I17:I22)</f>
        <v>0</v>
      </c>
      <c r="J24" s="398">
        <f>SUM(J17:J22)</f>
        <v>0</v>
      </c>
      <c r="K24" s="398">
        <f>SUM(K17:K22)</f>
        <v>0</v>
      </c>
      <c r="L24" s="399">
        <f>SUM(L17:L22)</f>
        <v>0</v>
      </c>
      <c r="M24" s="400">
        <f>SUM(M17:M22)</f>
        <v>0</v>
      </c>
      <c r="N24" s="103"/>
    </row>
    <row r="25" spans="1:14" ht="12.75">
      <c r="A25" s="490"/>
      <c r="B25" s="69"/>
      <c r="C25" s="100"/>
      <c r="D25" s="68"/>
      <c r="E25" s="68"/>
      <c r="F25" s="68"/>
      <c r="G25" s="68"/>
      <c r="H25" s="99"/>
      <c r="I25" s="100"/>
      <c r="J25" s="68"/>
      <c r="K25" s="68"/>
      <c r="L25" s="68"/>
      <c r="M25" s="68"/>
      <c r="N25" s="103"/>
    </row>
    <row r="26" spans="1:14" s="4" customFormat="1" ht="10.5" customHeight="1" thickBot="1">
      <c r="A26" s="490"/>
      <c r="B26" s="69"/>
      <c r="C26" s="100"/>
      <c r="D26" s="68"/>
      <c r="E26" s="68"/>
      <c r="F26" s="68"/>
      <c r="G26" s="68"/>
      <c r="H26" s="99"/>
      <c r="I26" s="100"/>
      <c r="J26" s="68"/>
      <c r="K26" s="68"/>
      <c r="L26" s="68"/>
      <c r="M26" s="68"/>
      <c r="N26" s="103"/>
    </row>
    <row r="27" spans="1:14" ht="12.75" customHeight="1">
      <c r="A27" s="496"/>
      <c r="B27" s="738" t="s">
        <v>87</v>
      </c>
      <c r="C27" s="738"/>
      <c r="D27" s="739"/>
      <c r="E27" s="740"/>
      <c r="F27" s="99"/>
      <c r="G27" s="99"/>
      <c r="H27" s="99"/>
      <c r="I27" s="497"/>
      <c r="J27" s="99"/>
      <c r="K27" s="99"/>
      <c r="L27" s="99"/>
      <c r="M27" s="99"/>
      <c r="N27" s="103"/>
    </row>
    <row r="28" spans="1:14" ht="15" customHeight="1" thickBot="1">
      <c r="A28" s="496"/>
      <c r="B28" s="738"/>
      <c r="C28" s="738"/>
      <c r="D28" s="741"/>
      <c r="E28" s="742"/>
      <c r="F28" s="99"/>
      <c r="G28" s="99"/>
      <c r="H28" s="99"/>
      <c r="I28" s="497"/>
      <c r="J28" s="99"/>
      <c r="K28" s="99"/>
      <c r="L28" s="99"/>
      <c r="M28" s="99"/>
      <c r="N28" s="103"/>
    </row>
    <row r="29" spans="1:14" ht="12">
      <c r="A29" s="496"/>
      <c r="B29" s="99"/>
      <c r="C29" s="99"/>
      <c r="D29" s="99"/>
      <c r="E29" s="99"/>
      <c r="F29" s="99"/>
      <c r="G29" s="99"/>
      <c r="H29" s="99"/>
      <c r="I29" s="497"/>
      <c r="J29" s="99"/>
      <c r="K29" s="99"/>
      <c r="L29" s="99"/>
      <c r="M29" s="99"/>
      <c r="N29" s="103"/>
    </row>
    <row r="30" spans="1:14" ht="12">
      <c r="A30" s="496"/>
      <c r="B30" s="99"/>
      <c r="C30" s="99"/>
      <c r="D30" s="99"/>
      <c r="E30" s="99"/>
      <c r="F30" s="99"/>
      <c r="G30" s="99"/>
      <c r="H30" s="99"/>
      <c r="I30" s="497"/>
      <c r="J30" s="99"/>
      <c r="K30" s="99"/>
      <c r="L30" s="99"/>
      <c r="M30" s="99"/>
      <c r="N30" s="103"/>
    </row>
    <row r="31" spans="1:14" ht="12.75" thickBot="1">
      <c r="A31" s="499"/>
      <c r="B31" s="101"/>
      <c r="C31" s="101"/>
      <c r="D31" s="101"/>
      <c r="E31" s="101"/>
      <c r="F31" s="101"/>
      <c r="G31" s="101"/>
      <c r="H31" s="101"/>
      <c r="I31" s="102"/>
      <c r="J31" s="101"/>
      <c r="K31" s="101"/>
      <c r="L31" s="101"/>
      <c r="M31" s="101"/>
      <c r="N31" s="106"/>
    </row>
  </sheetData>
  <sheetProtection password="8694" sheet="1" objects="1" scenarios="1"/>
  <mergeCells count="20">
    <mergeCell ref="B14:B15"/>
    <mergeCell ref="C14:C15"/>
    <mergeCell ref="D14:D15"/>
    <mergeCell ref="E14:E15"/>
    <mergeCell ref="F14:F15"/>
    <mergeCell ref="B2:C2"/>
    <mergeCell ref="D2:F2"/>
    <mergeCell ref="B3:C3"/>
    <mergeCell ref="D3:F3"/>
    <mergeCell ref="B10:M10"/>
    <mergeCell ref="B27:C28"/>
    <mergeCell ref="D27:E28"/>
    <mergeCell ref="G14:G15"/>
    <mergeCell ref="C13:G13"/>
    <mergeCell ref="I13:M13"/>
    <mergeCell ref="I14:I15"/>
    <mergeCell ref="J14:J15"/>
    <mergeCell ref="K14:K15"/>
    <mergeCell ref="L14:L15"/>
    <mergeCell ref="M14:M15"/>
  </mergeCells>
  <dataValidations count="1">
    <dataValidation type="decimal" operator="greaterThanOrEqual" allowBlank="1" showInputMessage="1" showErrorMessage="1" error="Veuillez saisir un nombre." sqref="C8:H8">
      <formula1>0</formula1>
    </dataValidation>
  </dataValidation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gilchalencon</dc:creator>
  <cp:keywords/>
  <dc:description/>
  <cp:lastModifiedBy>MN1</cp:lastModifiedBy>
  <cp:lastPrinted>2016-09-09T16:26:52Z</cp:lastPrinted>
  <dcterms:created xsi:type="dcterms:W3CDTF">2013-05-28T07:00:13Z</dcterms:created>
  <dcterms:modified xsi:type="dcterms:W3CDTF">2018-02-12T07:10:34Z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