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435" windowWidth="14055" windowHeight="12075" tabRatio="667" firstSheet="1" activeTab="3"/>
  </bookViews>
  <sheets>
    <sheet name="Conversions" sheetId="1" state="hidden" r:id="rId1"/>
    <sheet name="LISEZ-MOI" sheetId="2" r:id="rId2"/>
    <sheet name="Liste" sheetId="3" state="hidden" r:id="rId3"/>
    <sheet name="Contrôle" sheetId="4" r:id="rId4"/>
    <sheet name="Page de garde" sheetId="5" r:id="rId5"/>
    <sheet name="Id_CR_SF" sheetId="6" r:id="rId6"/>
    <sheet name="Sommaire" sheetId="7" state="hidden" r:id="rId7"/>
    <sheet name="CRA FINESS" sheetId="8" state="hidden" r:id="rId8"/>
    <sheet name="CRA_SF" sheetId="9" state="hidden" r:id="rId9"/>
    <sheet name="Fiche_Récap." sheetId="10" state="hidden" r:id="rId10"/>
    <sheet name="Tableau_Rcc" sheetId="11" state="hidden" r:id="rId11"/>
    <sheet name="Extrait_Programme_Invest_EPS" sheetId="12" state="hidden" r:id="rId12"/>
    <sheet name="Provis°, dépréciat°, subvent" sheetId="13" state="hidden" r:id="rId13"/>
    <sheet name="Affectation_Resultats" sheetId="14" state="hidden" r:id="rId14"/>
    <sheet name="Suivi_Affectation_Resultats" sheetId="15" state="hidden" r:id="rId15"/>
  </sheets>
  <definedNames>
    <definedName name="__ERSAIDEN___DATEAUTO___ANN0\FINESS_ET">'Page de garde'!$G$27</definedName>
    <definedName name="__ERSAIDEN___DATECPOM___ANN0\_________">'Page de garde'!$D$20</definedName>
    <definedName name="__ERSAIDEN___DATEGENE___ANN0\_________">'Page de garde'!$A$4</definedName>
    <definedName name="_xlfn.FORMULATEXT" hidden="1">#NAME?</definedName>
    <definedName name="AIDE_REPERE1">'LISEZ-MOI'!$C$75:$H$75</definedName>
    <definedName name="AIDE_REPERE10">'LISEZ-MOI'!$C$107:$H$107</definedName>
    <definedName name="AIDE_REPERE11">'LISEZ-MOI'!$C$110</definedName>
    <definedName name="AIDE_REPERE12">'LISEZ-MOI'!$C$113</definedName>
    <definedName name="AIDE_REPERE13">'LISEZ-MOI'!$C$116</definedName>
    <definedName name="AIDE_REPERE14">'LISEZ-MOI'!$C$119</definedName>
    <definedName name="AIDE_REPERE15">'LISEZ-MOI'!$C$122</definedName>
    <definedName name="AIDE_REPERE16">'LISEZ-MOI'!$C$125</definedName>
    <definedName name="AIDE_REPERE2">'LISEZ-MOI'!$C$78:$H$78</definedName>
    <definedName name="AIDE_REPERE3">'LISEZ-MOI'!$C$81:$H$81</definedName>
    <definedName name="AIDE_REPERE4">'LISEZ-MOI'!$C$86:$H$86</definedName>
    <definedName name="AIDE_REPERE5">'LISEZ-MOI'!$C$91:$H$91</definedName>
    <definedName name="AIDE_REPERE6">'LISEZ-MOI'!$C$94:$H$94</definedName>
    <definedName name="AIDE_REPERE7">'LISEZ-MOI'!$C$98:$H$98</definedName>
    <definedName name="AIDE_REPERE8">'LISEZ-MOI'!$C$101:$H$101</definedName>
    <definedName name="AIDE_REPERE9">'LISEZ-MOI'!$C$104:$H$104</definedName>
    <definedName name="categorie" localSheetId="12">'Liste'!$C$2:$C$41</definedName>
    <definedName name="categorie">'Liste'!$B$2:$B$41</definedName>
    <definedName name="Categorie_Id_CR_SF" localSheetId="12">'Liste'!$E$2:$E$7</definedName>
    <definedName name="Categorie_Id_CR_SF">'Liste'!$D$2:$D$7</definedName>
    <definedName name="Convention_collective">'Liste'!$D$2:$D$14</definedName>
    <definedName name="CREPSAIDEN___DATECPOM___ANN0\_________">'Conversions'!$B$1</definedName>
    <definedName name="CREPSAIDEN___DATEGENE___ANN0\_________">'Conversions'!$B$2</definedName>
    <definedName name="CRERSAAUTR___13MNT___RRDANM1\_________">'Provis°, dépréciat°, subvent'!$G$41</definedName>
    <definedName name="CRERSAAUTR___13PERCUNRRDANN0\_________">'Provis°, dépréciat°, subvent'!$J$41</definedName>
    <definedName name="CRERSAAUTR___13REPN__RRDANN0\_________">'Provis°, dépréciat°, subvent'!$K$41</definedName>
    <definedName name="CRERSAAUTR___13REPN1_RRDANM1\_________">'Provis°, dépréciat°, subvent'!$H$41</definedName>
    <definedName name="CRERSAAUTR___14DOT___RRDANN0\_________">'Provis°, dépréciat°, subvent'!$H$7</definedName>
    <definedName name="CRERSAAUTR___14MNT___RRDANN0\_________">'Provis°, dépréciat°, subvent'!$G$7</definedName>
    <definedName name="CRERSAAUTR___14REPRISRRDANN0\_________">'Provis°, dépréciat°, subvent'!$I$7</definedName>
    <definedName name="CRERSAAUTR___15DOT___RRDANN0\_________">'Provis°, dépréciat°, subvent'!$H$12</definedName>
    <definedName name="CRERSAAUTR___15MNT___RRDANN0\_________">'Provis°, dépréciat°, subvent'!$G$12</definedName>
    <definedName name="CRERSAAUTR___15REPRISRRDANN0\_________">'Provis°, dépréciat°, subvent'!$I$12</definedName>
    <definedName name="CRERSAAUTR___29DOT___RRDANN0\_________">'Provis°, dépréciat°, subvent'!$H$17</definedName>
    <definedName name="CRERSAAUTR___29MNT___RRDANN0\_________">'Provis°, dépréciat°, subvent'!$G$17</definedName>
    <definedName name="CRERSAAUTR___29REPRISRRDANN0\_________">'Provis°, dépréciat°, subvent'!$I$17</definedName>
    <definedName name="CRERSAAUTR___FIDOT___RRDANN0\_________">'Provis°, dépréciat°, subvent'!$H$32</definedName>
    <definedName name="CRERSAAUTR___FIMNT___RRDANN0\_________">'Provis°, dépréciat°, subvent'!$G$32</definedName>
    <definedName name="CRERSAAUTR___FIREPRISRRDANN0\_________">'Provis°, dépréciat°, subvent'!$I$32</definedName>
    <definedName name="CRERSAAUTR___SKDOT___RRDANN0\_________">'Provis°, dépréciat°, subvent'!$H$22</definedName>
    <definedName name="CRERSAAUTR___SKMNT___RRDANN0\_________">'Provis°, dépréciat°, subvent'!$G$22</definedName>
    <definedName name="CRERSAAUTR___SKREPRISRRDANN0\_________">'Provis°, dépréciat°, subvent'!$I$22</definedName>
    <definedName name="CRERSAAUTR___TIDOT___RRDANN0\_________">'Provis°, dépréciat°, subvent'!$H$27</definedName>
    <definedName name="CRERSAAUTR___TIMNT___RRDANN0\_________">'Provis°, dépréciat°, subvent'!$G$27</definedName>
    <definedName name="CRERSAAUTR___TIREPRISRRDANN0\_________">'Provis°, dépréciat°, subvent'!$I$27</definedName>
    <definedName name="CRERSACPTE___60______PRDANN0\FINESS_ET">'CRA FINESS'!$E$13</definedName>
    <definedName name="CRERSACPTE___60______PRDANN0\Id_CR_SF_">'CRA_SF'!$E$13</definedName>
    <definedName name="CRERSACPTE___60______RRDANM1\FINESS_ET">'CRA FINESS'!$D$13</definedName>
    <definedName name="CRERSACPTE___60______RRDANM1\Id_CR_SF_">'CRA_SF'!$D$13</definedName>
    <definedName name="CRERSACPTE___60______RRDANN0\FINESS_ET">'CRA FINESS'!$H$13</definedName>
    <definedName name="CRERSACPTE___60______RRDANN0\Id_CR_SF_">'CRA_SF'!$H$13</definedName>
    <definedName name="CRERSACPTE___60______VDMANN0\FINESS_ET">'CRA FINESS'!$F$13</definedName>
    <definedName name="CRERSACPTE___60______VDMANN0\Id_CR_SF_">'CRA_SF'!$F$13</definedName>
    <definedName name="CRERSACPTE___603P____PRDANN0\FINESS_ET">'CRA FINESS'!$E$136</definedName>
    <definedName name="CRERSACPTE___603P____PRDANN0\Id_CR_SF_">'CRA_SF'!$E$136</definedName>
    <definedName name="CRERSACPTE___603P____RRDANM1\FINESS_ET">'CRA FINESS'!$D$136</definedName>
    <definedName name="CRERSACPTE___603P____RRDANM1\Id_CR_SF_">'CRA_SF'!$D$136</definedName>
    <definedName name="CRERSACPTE___603P____RRDANN0\FINESS_ET">'CRA FINESS'!$H$136</definedName>
    <definedName name="CRERSACPTE___603P____RRDANN0\Id_CR_SF_">'CRA_SF'!$H$136</definedName>
    <definedName name="CRERSACPTE___603P____VDMANN0\FINESS_ET">'CRA FINESS'!$F$136</definedName>
    <definedName name="CRERSACPTE___603P____VDMANN0\Id_CR_SF_">'CRA_SF'!$F$136</definedName>
    <definedName name="CRERSACPTE___609_____PRDANN0\FINESS_ET">'CRA FINESS'!$E$137</definedName>
    <definedName name="CRERSACPTE___609_____PRDANN0\Id_CR_SF_">'CRA_SF'!$E$137</definedName>
    <definedName name="CRERSACPTE___609_____RRDANM1\FINESS_ET">'CRA FINESS'!$D$137</definedName>
    <definedName name="CRERSACPTE___609_____RRDANM1\Id_CR_SF_">'CRA_SF'!$D$137</definedName>
    <definedName name="CRERSACPTE___609_____RRDANN0\FINESS_ET">'CRA FINESS'!$H$137</definedName>
    <definedName name="CRERSACPTE___609_____RRDANN0\Id_CR_SF_">'CRA_SF'!$H$137</definedName>
    <definedName name="CRERSACPTE___609_____VDMANN0\FINESS_ET">'CRA FINESS'!$F$137</definedName>
    <definedName name="CRERSACPTE___609_____VDMANN0\Id_CR_SF_">'CRA_SF'!$F$137</definedName>
    <definedName name="CRERSACPTE___6111____PRDANN0\FINESS_ET">'CRA FINESS'!$E$18</definedName>
    <definedName name="CRERSACPTE___6111____PRDANN0\Id_CR_SF_">'CRA_SF'!$E$18</definedName>
    <definedName name="CRERSACPTE___6111____RRDANM1\FINESS_ET">'CRA FINESS'!$D$18</definedName>
    <definedName name="CRERSACPTE___6111____RRDANM1\Id_CR_SF_">'CRA_SF'!$D$18</definedName>
    <definedName name="CRERSACPTE___6111____RRDANN0\FINESS_ET">'CRA FINESS'!$H$18</definedName>
    <definedName name="CRERSACPTE___6111____RRDANN0\Id_CR_SF_">'CRA_SF'!$H$18</definedName>
    <definedName name="CRERSACPTE___6111____VDMANN0\FINESS_ET">'CRA FINESS'!$F$18</definedName>
    <definedName name="CRERSACPTE___6111____VDMANN0\Id_CR_SF_">'CRA_SF'!$F$18</definedName>
    <definedName name="CRERSACPTE___6112____PRDANN0\FINESS_ET">'CRA FINESS'!$E$19</definedName>
    <definedName name="CRERSACPTE___6112____PRDANN0\Id_CR_SF_">'CRA_SF'!$E$19</definedName>
    <definedName name="CRERSACPTE___6112____RRDANM1\FINESS_ET">'CRA FINESS'!$D$19</definedName>
    <definedName name="CRERSACPTE___6112____RRDANM1\Id_CR_SF_">'CRA_SF'!$D$19</definedName>
    <definedName name="CRERSACPTE___6112____RRDANN0\FINESS_ET">'CRA FINESS'!$H$19</definedName>
    <definedName name="CRERSACPTE___6112____RRDANN0\Id_CR_SF_">'CRA_SF'!$H$19</definedName>
    <definedName name="CRERSACPTE___6112____VDMANN0\FINESS_ET">'CRA FINESS'!$F$19</definedName>
    <definedName name="CRERSACPTE___6112____VDMANN0\Id_CR_SF_">'CRA_SF'!$F$19</definedName>
    <definedName name="CRERSACPTE___612_____PRDANN0\FINESS_ET">'CRA FINESS'!$E$55</definedName>
    <definedName name="CRERSACPTE___612_____PRDANN0\Id_CR_SF_">'CRA_SF'!$E$55</definedName>
    <definedName name="CRERSACPTE___612_____RRDANM1\FINESS_ET">'CRA FINESS'!$D$55</definedName>
    <definedName name="CRERSACPTE___612_____RRDANM1\Id_CR_SF_">'CRA_SF'!$D$55</definedName>
    <definedName name="CRERSACPTE___612_____RRDANN0\FINESS_ET">'CRA FINESS'!$H$55</definedName>
    <definedName name="CRERSACPTE___612_____RRDANN0\Id_CR_SF_">'CRA_SF'!$H$55</definedName>
    <definedName name="CRERSACPTE___612_____VDMANN0\FINESS_ET">'CRA FINESS'!$F$55</definedName>
    <definedName name="CRERSACPTE___612_____VDMANN0\Id_CR_SF_">'CRA_SF'!$F$55</definedName>
    <definedName name="CRERSACPTE___613_____PRDANN0\FINESS_ET">'CRA FINESS'!$E$56</definedName>
    <definedName name="CRERSACPTE___613_____PRDANN0\Id_CR_SF_">'CRA_SF'!$E$56</definedName>
    <definedName name="CRERSACPTE___613_____RRDANM1\FINESS_ET">'CRA FINESS'!$D$56</definedName>
    <definedName name="CRERSACPTE___613_____RRDANM1\Id_CR_SF_">'CRA_SF'!$D$56</definedName>
    <definedName name="CRERSACPTE___613_____RRDANN0\FINESS_ET">'CRA FINESS'!$H$56</definedName>
    <definedName name="CRERSACPTE___613_____RRDANN0\Id_CR_SF_">'CRA_SF'!$H$56</definedName>
    <definedName name="CRERSACPTE___613_____VDMANN0\FINESS_ET">'CRA FINESS'!$F$56</definedName>
    <definedName name="CRERSACPTE___613_____VDMANN0\Id_CR_SF_">'CRA_SF'!$F$56</definedName>
    <definedName name="CRERSACPTE___614_____PRDANN0\FINESS_ET">'CRA FINESS'!$E$57</definedName>
    <definedName name="CRERSACPTE___614_____PRDANN0\Id_CR_SF_">'CRA_SF'!$E$57</definedName>
    <definedName name="CRERSACPTE___614_____RRDANM1\FINESS_ET">'CRA FINESS'!$D$57</definedName>
    <definedName name="CRERSACPTE___614_____RRDANM1\Id_CR_SF_">'CRA_SF'!$D$57</definedName>
    <definedName name="CRERSACPTE___614_____RRDANN0\FINESS_ET">'CRA FINESS'!$H$57</definedName>
    <definedName name="CRERSACPTE___614_____RRDANN0\Id_CR_SF_">'CRA_SF'!$H$57</definedName>
    <definedName name="CRERSACPTE___614_____VDMANN0\FINESS_ET">'CRA FINESS'!$F$57</definedName>
    <definedName name="CRERSACPTE___614_____VDMANN0\Id_CR_SF_">'CRA_SF'!$F$57</definedName>
    <definedName name="CRERSACPTE___615_____PRDANN0\FINESS_ET">'CRA FINESS'!$E$58</definedName>
    <definedName name="CRERSACPTE___615_____PRDANN0\Id_CR_SF_">'CRA_SF'!$E$58</definedName>
    <definedName name="CRERSACPTE___615_____RRDANM1\FINESS_ET">'CRA FINESS'!$D$58</definedName>
    <definedName name="CRERSACPTE___615_____RRDANM1\Id_CR_SF_">'CRA_SF'!$D$58</definedName>
    <definedName name="CRERSACPTE___615_____RRDANN0\FINESS_ET">'CRA FINESS'!$H$58</definedName>
    <definedName name="CRERSACPTE___615_____RRDANN0\Id_CR_SF_">'CRA_SF'!$H$58</definedName>
    <definedName name="CRERSACPTE___615_____VDMANN0\FINESS_ET">'CRA FINESS'!$F$58</definedName>
    <definedName name="CRERSACPTE___615_____VDMANN0\Id_CR_SF_">'CRA_SF'!$F$58</definedName>
    <definedName name="CRERSACPTE___616_____PRDANN0\FINESS_ET">'CRA FINESS'!$E$59</definedName>
    <definedName name="CRERSACPTE___616_____PRDANN0\Id_CR_SF_">'CRA_SF'!$E$59</definedName>
    <definedName name="CRERSACPTE___616_____RRDANM1\FINESS_ET">'CRA FINESS'!$D$59</definedName>
    <definedName name="CRERSACPTE___616_____RRDANM1\Id_CR_SF_">'CRA_SF'!$D$59</definedName>
    <definedName name="CRERSACPTE___616_____RRDANN0\FINESS_ET">'CRA FINESS'!$H$59</definedName>
    <definedName name="CRERSACPTE___616_____RRDANN0\Id_CR_SF_">'CRA_SF'!$H$59</definedName>
    <definedName name="CRERSACPTE___616_____VDMANN0\FINESS_ET">'CRA FINESS'!$F$59</definedName>
    <definedName name="CRERSACPTE___616_____VDMANN0\Id_CR_SF_">'CRA_SF'!$F$59</definedName>
    <definedName name="CRERSACPTE___617_____PRDANN0\FINESS_ET">'CRA FINESS'!$E$60</definedName>
    <definedName name="CRERSACPTE___617_____PRDANN0\Id_CR_SF_">'CRA_SF'!$E$60</definedName>
    <definedName name="CRERSACPTE___617_____RRDANM1\FINESS_ET">'CRA FINESS'!$D$60</definedName>
    <definedName name="CRERSACPTE___617_____RRDANM1\Id_CR_SF_">'CRA_SF'!$D$60</definedName>
    <definedName name="CRERSACPTE___617_____RRDANN0\FINESS_ET">'CRA FINESS'!$H$60</definedName>
    <definedName name="CRERSACPTE___617_____RRDANN0\Id_CR_SF_">'CRA_SF'!$H$60</definedName>
    <definedName name="CRERSACPTE___617_____VDMANN0\FINESS_ET">'CRA FINESS'!$F$60</definedName>
    <definedName name="CRERSACPTE___617_____VDMANN0\Id_CR_SF_">'CRA_SF'!$F$60</definedName>
    <definedName name="CRERSACPTE___618_____PRDANN0\FINESS_ET">'CRA FINESS'!$E$61</definedName>
    <definedName name="CRERSACPTE___618_____PRDANN0\Id_CR_SF_">'CRA_SF'!$E$61</definedName>
    <definedName name="CRERSACPTE___618_____RRDANM1\FINESS_ET">'CRA FINESS'!$D$61</definedName>
    <definedName name="CRERSACPTE___618_____RRDANM1\Id_CR_SF_">'CRA_SF'!$D$61</definedName>
    <definedName name="CRERSACPTE___618_____RRDANN0\FINESS_ET">'CRA FINESS'!$H$61</definedName>
    <definedName name="CRERSACPTE___618_____RRDANN0\Id_CR_SF_">'CRA_SF'!$H$61</definedName>
    <definedName name="CRERSACPTE___618_____VDMANN0\FINESS_ET">'CRA FINESS'!$F$61</definedName>
    <definedName name="CRERSACPTE___618_____VDMANN0\Id_CR_SF_">'CRA_SF'!$F$61</definedName>
    <definedName name="CRERSACPTE___619_____PRDANN0\FINESS_ET">'CRA FINESS'!$E$138</definedName>
    <definedName name="CRERSACPTE___619_____PRDANN0\Id_CR_SF_">'CRA_SF'!$E$138</definedName>
    <definedName name="CRERSACPTE___619_____RRDANM1\FINESS_ET">'CRA FINESS'!$D$138</definedName>
    <definedName name="CRERSACPTE___619_____RRDANM1\Id_CR_SF_">'CRA_SF'!$D$138</definedName>
    <definedName name="CRERSACPTE___619_____RRDANN0\FINESS_ET">'CRA FINESS'!$H$138</definedName>
    <definedName name="CRERSACPTE___619_____RRDANN0\Id_CR_SF_">'CRA_SF'!$H$138</definedName>
    <definedName name="CRERSACPTE___619_____VDMANN0\FINESS_ET">'CRA FINESS'!$F$138</definedName>
    <definedName name="CRERSACPTE___619_____VDMANN0\Id_CR_SF_">'CRA_SF'!$F$138</definedName>
    <definedName name="CRERSACPTE___621_____PRDANN0\FINESS_ET">'CRA FINESS'!$E$39</definedName>
    <definedName name="CRERSACPTE___621_____PRDANN0\Id_CR_SF_">'CRA_SF'!$E$39</definedName>
    <definedName name="CRERSACPTE___621_____RRDANM1\FINESS_ET">'CRA FINESS'!$D$39</definedName>
    <definedName name="CRERSACPTE___621_____RRDANM1\Id_CR_SF_">'CRA_SF'!$D$39</definedName>
    <definedName name="CRERSACPTE___621_____RRDANN0\FINESS_ET">'CRA FINESS'!$H$39</definedName>
    <definedName name="CRERSACPTE___621_____RRDANN0\Id_CR_SF_">'CRA_SF'!$H$39</definedName>
    <definedName name="CRERSACPTE___621_____VDMANN0\FINESS_ET">'CRA FINESS'!$F$39</definedName>
    <definedName name="CRERSACPTE___621_____VDMANN0\Id_CR_SF_">'CRA_SF'!$F$39</definedName>
    <definedName name="CRERSACPTE___622_____PRDANN0\FINESS_ET">'CRA FINESS'!$E$40</definedName>
    <definedName name="CRERSACPTE___622_____PRDANN0\Id_CR_SF_">'CRA_SF'!$E$40</definedName>
    <definedName name="CRERSACPTE___622_____RRDANM1\FINESS_ET">'CRA FINESS'!$D$40</definedName>
    <definedName name="CRERSACPTE___622_____RRDANM1\Id_CR_SF_">'CRA_SF'!$D$40</definedName>
    <definedName name="CRERSACPTE___622_____RRDANN0\FINESS_ET">'CRA FINESS'!$H$40</definedName>
    <definedName name="CRERSACPTE___622_____RRDANN0\Id_CR_SF_">'CRA_SF'!$H$40</definedName>
    <definedName name="CRERSACPTE___622_____VDMANN0\FINESS_ET">'CRA FINESS'!$F$40</definedName>
    <definedName name="CRERSACPTE___622_____VDMANN0\Id_CR_SF_">'CRA_SF'!$F$40</definedName>
    <definedName name="CRERSACPTE___623_____PRDANN0\FINESS_ET">'CRA FINESS'!$E$62</definedName>
    <definedName name="CRERSACPTE___623_____PRDANN0\Id_CR_SF_">'CRA_SF'!$E$62</definedName>
    <definedName name="CRERSACPTE___623_____RRDANM1\FINESS_ET">'CRA FINESS'!$D$62</definedName>
    <definedName name="CRERSACPTE___623_____RRDANM1\Id_CR_SF_">'CRA_SF'!$D$62</definedName>
    <definedName name="CRERSACPTE___623_____RRDANN0\FINESS_ET">'CRA FINESS'!$H$62</definedName>
    <definedName name="CRERSACPTE___623_____RRDANN0\Id_CR_SF_">'CRA_SF'!$H$62</definedName>
    <definedName name="CRERSACPTE___623_____VDMANN0\FINESS_ET">'CRA FINESS'!$F$62</definedName>
    <definedName name="CRERSACPTE___623_____VDMANN0\Id_CR_SF_">'CRA_SF'!$F$62</definedName>
    <definedName name="CRERSACPTE___624_____PRDANN0\FINESS_ET">'CRA FINESS'!$E$22</definedName>
    <definedName name="CRERSACPTE___624_____PRDANN0\Id_CR_SF_">'CRA_SF'!$E$22</definedName>
    <definedName name="CRERSACPTE___624_____RRDANM1\FINESS_ET">'CRA FINESS'!$D$22</definedName>
    <definedName name="CRERSACPTE___624_____RRDANM1\Id_CR_SF_">'CRA_SF'!$D$22</definedName>
    <definedName name="CRERSACPTE___624_____RRDANN0\FINESS_ET">'CRA FINESS'!$H$22</definedName>
    <definedName name="CRERSACPTE___624_____RRDANN0\Id_CR_SF_">'CRA_SF'!$H$22</definedName>
    <definedName name="CRERSACPTE___624_____VDMANN0\FINESS_ET">'CRA FINESS'!$F$22</definedName>
    <definedName name="CRERSACPTE___624_____VDMANN0\Id_CR_SF_">'CRA_SF'!$F$22</definedName>
    <definedName name="CRERSACPTE___6245____PRDANN0\FINESS_ET">'CRA FINESS'!$E$23</definedName>
    <definedName name="CRERSACPTE___6245____PRDANN0\Id_CR_SF_">'CRA_SF'!$E$23</definedName>
    <definedName name="CRERSACPTE___6245____RRDANM1\FINESS_ET">'CRA FINESS'!$D$23</definedName>
    <definedName name="CRERSACPTE___6245____RRDANM1\Id_CR_SF_">'CRA_SF'!$D$23</definedName>
    <definedName name="CRERSACPTE___6245____RRDANN0\FINESS_ET">'CRA FINESS'!$H$23</definedName>
    <definedName name="CRERSACPTE___6245____RRDANN0\Id_CR_SF_">'CRA_SF'!$H$23</definedName>
    <definedName name="CRERSACPTE___6245____VDMANN0\FINESS_ET">'CRA FINESS'!$F$23</definedName>
    <definedName name="CRERSACPTE___6245____VDMANN0\Id_CR_SF_">'CRA_SF'!$F$23</definedName>
    <definedName name="CRERSACPTE___625_____PRDANN0\FINESS_ET">'CRA FINESS'!$E$24</definedName>
    <definedName name="CRERSACPTE___625_____PRDANN0\Id_CR_SF_">'CRA_SF'!$E$24</definedName>
    <definedName name="CRERSACPTE___625_____RRDANM1\FINESS_ET">'CRA FINESS'!$D$24</definedName>
    <definedName name="CRERSACPTE___625_____RRDANM1\Id_CR_SF_">'CRA_SF'!$D$24</definedName>
    <definedName name="CRERSACPTE___625_____RRDANN0\FINESS_ET">'CRA FINESS'!$H$24</definedName>
    <definedName name="CRERSACPTE___625_____RRDANN0\Id_CR_SF_">'CRA_SF'!$H$24</definedName>
    <definedName name="CRERSACPTE___625_____VDMANN0\FINESS_ET">'CRA FINESS'!$F$24</definedName>
    <definedName name="CRERSACPTE___625_____VDMANN0\Id_CR_SF_">'CRA_SF'!$F$24</definedName>
    <definedName name="CRERSACPTE___626_____PRDANN0\FINESS_ET">'CRA FINESS'!$E$25</definedName>
    <definedName name="CRERSACPTE___626_____PRDANN0\Id_CR_SF_">'CRA_SF'!$E$25</definedName>
    <definedName name="CRERSACPTE___626_____RRDANM1\FINESS_ET">'CRA FINESS'!$D$25</definedName>
    <definedName name="CRERSACPTE___626_____RRDANM1\Id_CR_SF_">'CRA_SF'!$D$25</definedName>
    <definedName name="CRERSACPTE___626_____RRDANN0\FINESS_ET">'CRA FINESS'!$H$25</definedName>
    <definedName name="CRERSACPTE___626_____RRDANN0\Id_CR_SF_">'CRA_SF'!$H$25</definedName>
    <definedName name="CRERSACPTE___626_____VDMANN0\FINESS_ET">'CRA FINESS'!$F$25</definedName>
    <definedName name="CRERSACPTE___626_____VDMANN0\Id_CR_SF_">'CRA_SF'!$F$25</definedName>
    <definedName name="CRERSACPTE___627_____PRDANN0\FINESS_ET">'CRA FINESS'!$E$63</definedName>
    <definedName name="CRERSACPTE___627_____PRDANN0\Id_CR_SF_">'CRA_SF'!$E$63</definedName>
    <definedName name="CRERSACPTE___627_____RRDANM1\FINESS_ET">'CRA FINESS'!$D$63</definedName>
    <definedName name="CRERSACPTE___627_____RRDANM1\Id_CR_SF_">'CRA_SF'!$D$63</definedName>
    <definedName name="CRERSACPTE___627_____RRDANN0\FINESS_ET">'CRA FINESS'!$H$63</definedName>
    <definedName name="CRERSACPTE___627_____RRDANN0\Id_CR_SF_">'CRA_SF'!$H$63</definedName>
    <definedName name="CRERSACPTE___627_____VDMANN0\FINESS_ET">'CRA FINESS'!$F$63</definedName>
    <definedName name="CRERSACPTE___627_____VDMANN0\Id_CR_SF_">'CRA_SF'!$F$63</definedName>
    <definedName name="CRERSACPTE___628_____PRDANN0\FINESS_ET">'CRA FINESS'!$E$26</definedName>
    <definedName name="CRERSACPTE___628_____PRDANN0\Id_CR_SF_">'CRA_SF'!$E$26</definedName>
    <definedName name="CRERSACPTE___628_____RRDANM1\FINESS_ET">'CRA FINESS'!$D$26</definedName>
    <definedName name="CRERSACPTE___628_____RRDANM1\Id_CR_SF_">'CRA_SF'!$D$26</definedName>
    <definedName name="CRERSACPTE___628_____RRDANN0\FINESS_ET">'CRA FINESS'!$H$26</definedName>
    <definedName name="CRERSACPTE___628_____RRDANN0\Id_CR_SF_">'CRA_SF'!$H$26</definedName>
    <definedName name="CRERSACPTE___628_____VDMANN0\FINESS_ET">'CRA FINESS'!$F$26</definedName>
    <definedName name="CRERSACPTE___628_____VDMANN0\Id_CR_SF_">'CRA_SF'!$F$26</definedName>
    <definedName name="CRERSACPTE___6281____PRDANN0\FINESS_ET">'CRA FINESS'!$E$27</definedName>
    <definedName name="CRERSACPTE___6281____PRDANN0\Id_CR_SF_">'CRA_SF'!$E$27</definedName>
    <definedName name="CRERSACPTE___6281____RRDANM1\FINESS_ET">'CRA FINESS'!$D$27</definedName>
    <definedName name="CRERSACPTE___6281____RRDANM1\Id_CR_SF_">'CRA_SF'!$D$27</definedName>
    <definedName name="CRERSACPTE___6281____RRDANN0\FINESS_ET">'CRA FINESS'!$H$27</definedName>
    <definedName name="CRERSACPTE___6281____RRDANN0\Id_CR_SF_">'CRA_SF'!$H$27</definedName>
    <definedName name="CRERSACPTE___6281____VDMANN0\FINESS_ET">'CRA FINESS'!$F$27</definedName>
    <definedName name="CRERSACPTE___6281____VDMANN0\Id_CR_SF_">'CRA_SF'!$F$27</definedName>
    <definedName name="CRERSACPTE___6282____PRDANN0\FINESS_ET">'CRA FINESS'!$E$28</definedName>
    <definedName name="CRERSACPTE___6282____PRDANN0\Id_CR_SF_">'CRA_SF'!$E$28</definedName>
    <definedName name="CRERSACPTE___6282____RRDANM1\FINESS_ET">'CRA FINESS'!$D$28</definedName>
    <definedName name="CRERSACPTE___6282____RRDANM1\Id_CR_SF_">'CRA_SF'!$D$28</definedName>
    <definedName name="CRERSACPTE___6282____RRDANN0\FINESS_ET">'CRA FINESS'!$H$28</definedName>
    <definedName name="CRERSACPTE___6282____RRDANN0\Id_CR_SF_">'CRA_SF'!$H$28</definedName>
    <definedName name="CRERSACPTE___6282____VDMANN0\FINESS_ET">'CRA FINESS'!$F$28</definedName>
    <definedName name="CRERSACPTE___6282____VDMANN0\Id_CR_SF_">'CRA_SF'!$F$28</definedName>
    <definedName name="CRERSACPTE___6283____PRDANN0\FINESS_ET">'CRA FINESS'!$E$29</definedName>
    <definedName name="CRERSACPTE___6283____PRDANN0\Id_CR_SF_">'CRA_SF'!$E$29</definedName>
    <definedName name="CRERSACPTE___6283____RRDANM1\FINESS_ET">'CRA FINESS'!$D$29</definedName>
    <definedName name="CRERSACPTE___6283____RRDANM1\Id_CR_SF_">'CRA_SF'!$D$29</definedName>
    <definedName name="CRERSACPTE___6283____RRDANN0\FINESS_ET">'CRA FINESS'!$H$29</definedName>
    <definedName name="CRERSACPTE___6283____RRDANN0\Id_CR_SF_">'CRA_SF'!$H$29</definedName>
    <definedName name="CRERSACPTE___6283____VDMANN0\FINESS_ET">'CRA FINESS'!$F$29</definedName>
    <definedName name="CRERSACPTE___6283____VDMANN0\Id_CR_SF_">'CRA_SF'!$F$29</definedName>
    <definedName name="CRERSACPTE___6284____PRDANN0\FINESS_ET">'CRA FINESS'!$E$30</definedName>
    <definedName name="CRERSACPTE___6284____PRDANN0\Id_CR_SF_">'CRA_SF'!$E$30</definedName>
    <definedName name="CRERSACPTE___6284____RRDANM1\FINESS_ET">'CRA FINESS'!$D$30</definedName>
    <definedName name="CRERSACPTE___6284____RRDANM1\Id_CR_SF_">'CRA_SF'!$D$30</definedName>
    <definedName name="CRERSACPTE___6284____RRDANN0\FINESS_ET">'CRA FINESS'!$H$30</definedName>
    <definedName name="CRERSACPTE___6284____RRDANN0\Id_CR_SF_">'CRA_SF'!$H$30</definedName>
    <definedName name="CRERSACPTE___6284____VDMANN0\FINESS_ET">'CRA FINESS'!$F$30</definedName>
    <definedName name="CRERSACPTE___6284____VDMANN0\Id_CR_SF_">'CRA_SF'!$F$30</definedName>
    <definedName name="CRERSACPTE___6286____PRDANN0\FINESS_ET">'CRA FINESS'!$E$31</definedName>
    <definedName name="CRERSACPTE___6286____PRDANN0\Id_CR_SF_">'CRA_SF'!$E$31</definedName>
    <definedName name="CRERSACPTE___6286____RRDANM1\FINESS_ET">'CRA FINESS'!$D$31</definedName>
    <definedName name="CRERSACPTE___6286____RRDANM1\Id_CR_SF_">'CRA_SF'!$D$31</definedName>
    <definedName name="CRERSACPTE___6286____RRDANN0\FINESS_ET">'CRA FINESS'!$H$31</definedName>
    <definedName name="CRERSACPTE___6286____RRDANN0\Id_CR_SF_">'CRA_SF'!$H$31</definedName>
    <definedName name="CRERSACPTE___6286____VDMANN0\FINESS_ET">'CRA FINESS'!$F$31</definedName>
    <definedName name="CRERSACPTE___6286____VDMANN0\Id_CR_SF_">'CRA_SF'!$F$31</definedName>
    <definedName name="CRERSACPTE___629_____PRDANN0\FINESS_ET">'CRA FINESS'!$E$139</definedName>
    <definedName name="CRERSACPTE___629_____PRDANN0\Id_CR_SF_">'CRA_SF'!$E$139</definedName>
    <definedName name="CRERSACPTE___629_____RRDANM1\FINESS_ET">'CRA FINESS'!$D$139</definedName>
    <definedName name="CRERSACPTE___629_____RRDANM1\Id_CR_SF_">'CRA_SF'!$D$139</definedName>
    <definedName name="CRERSACPTE___629_____RRDANN0\FINESS_ET">'CRA FINESS'!$H$139</definedName>
    <definedName name="CRERSACPTE___629_____RRDANN0\Id_CR_SF_">'CRA_SF'!$H$139</definedName>
    <definedName name="CRERSACPTE___629_____VDMANN0\FINESS_ET">'CRA FINESS'!$F$139</definedName>
    <definedName name="CRERSACPTE___629_____VDMANN0\Id_CR_SF_">'CRA_SF'!$F$139</definedName>
    <definedName name="CRERSACPTE___631_____PRDANN0\FINESS_ET">'CRA FINESS'!$E$41</definedName>
    <definedName name="CRERSACPTE___631_____PRDANN0\Id_CR_SF_">'CRA_SF'!$E$41</definedName>
    <definedName name="CRERSACPTE___631_____RRDANM1\FINESS_ET">'CRA FINESS'!$D$41</definedName>
    <definedName name="CRERSACPTE___631_____RRDANM1\Id_CR_SF_">'CRA_SF'!$D$41</definedName>
    <definedName name="CRERSACPTE___631_____RRDANN0\FINESS_ET">'CRA FINESS'!$H$41</definedName>
    <definedName name="CRERSACPTE___631_____RRDANN0\Id_CR_SF_">'CRA_SF'!$H$41</definedName>
    <definedName name="CRERSACPTE___631_____VDMANN0\FINESS_ET">'CRA FINESS'!$F$41</definedName>
    <definedName name="CRERSACPTE___631_____VDMANN0\Id_CR_SF_">'CRA_SF'!$F$41</definedName>
    <definedName name="CRERSACPTE___6319____PRDANN0\FINESS_ET">'CRA FINESS'!$E$140</definedName>
    <definedName name="CRERSACPTE___6319____PRDANN0\Id_CR_SF_">'CRA_SF'!$E$140</definedName>
    <definedName name="CRERSACPTE___6319____RRDANM1\FINESS_ET">'CRA FINESS'!$D$140</definedName>
    <definedName name="CRERSACPTE___6319____RRDANM1\Id_CR_SF_">'CRA_SF'!$D$140</definedName>
    <definedName name="CRERSACPTE___6319____RRDANN0\FINESS_ET">'CRA FINESS'!$H$140</definedName>
    <definedName name="CRERSACPTE___6319____RRDANN0\Id_CR_SF_">'CRA_SF'!$H$140</definedName>
    <definedName name="CRERSACPTE___6319____VDMANN0\FINESS_ET">'CRA FINESS'!$F$140</definedName>
    <definedName name="CRERSACPTE___6319____VDMANN0\Id_CR_SF_">'CRA_SF'!$F$140</definedName>
    <definedName name="CRERSACPTE___633_____PRDANN0\FINESS_ET">'CRA FINESS'!$E$42</definedName>
    <definedName name="CRERSACPTE___633_____PRDANN0\Id_CR_SF_">'CRA_SF'!$E$42</definedName>
    <definedName name="CRERSACPTE___633_____RRDANM1\FINESS_ET">'CRA FINESS'!$D$42</definedName>
    <definedName name="CRERSACPTE___633_____RRDANM1\Id_CR_SF_">'CRA_SF'!$D$42</definedName>
    <definedName name="CRERSACPTE___633_____RRDANN0\FINESS_ET">'CRA FINESS'!$H$42</definedName>
    <definedName name="CRERSACPTE___633_____RRDANN0\Id_CR_SF_">'CRA_SF'!$H$42</definedName>
    <definedName name="CRERSACPTE___633_____VDMANN0\FINESS_ET">'CRA FINESS'!$F$42</definedName>
    <definedName name="CRERSACPTE___633_____VDMANN0\Id_CR_SF_">'CRA_SF'!$F$42</definedName>
    <definedName name="CRERSACPTE___6339____PRDANN0\FINESS_ET">'CRA FINESS'!$E$141</definedName>
    <definedName name="CRERSACPTE___6339____PRDANN0\Id_CR_SF_">'CRA_SF'!$E$141</definedName>
    <definedName name="CRERSACPTE___6339____RRDANM1\FINESS_ET">'CRA FINESS'!$D$141</definedName>
    <definedName name="CRERSACPTE___6339____RRDANM1\Id_CR_SF_">'CRA_SF'!$D$141</definedName>
    <definedName name="CRERSACPTE___6339____RRDANN0\FINESS_ET">'CRA FINESS'!$H$141</definedName>
    <definedName name="CRERSACPTE___6339____RRDANN0\Id_CR_SF_">'CRA_SF'!$H$141</definedName>
    <definedName name="CRERSACPTE___6339____VDMANN0\FINESS_ET">'CRA FINESS'!$F$141</definedName>
    <definedName name="CRERSACPTE___6339____VDMANN0\Id_CR_SF_">'CRA_SF'!$F$141</definedName>
    <definedName name="CRERSACPTE___635_____PRDANN0\FINESS_ET">'CRA FINESS'!$E$64</definedName>
    <definedName name="CRERSACPTE___635_____PRDANN0\Id_CR_SF_">'CRA_SF'!$E$64</definedName>
    <definedName name="CRERSACPTE___635_____RRDANM1\FINESS_ET">'CRA FINESS'!$D$64</definedName>
    <definedName name="CRERSACPTE___635_____RRDANM1\Id_CR_SF_">'CRA_SF'!$D$64</definedName>
    <definedName name="CRERSACPTE___635_____RRDANN0\FINESS_ET">'CRA FINESS'!$H$64</definedName>
    <definedName name="CRERSACPTE___635_____RRDANN0\Id_CR_SF_">'CRA_SF'!$H$64</definedName>
    <definedName name="CRERSACPTE___635_____VDMANN0\FINESS_ET">'CRA FINESS'!$F$64</definedName>
    <definedName name="CRERSACPTE___635_____VDMANN0\Id_CR_SF_">'CRA_SF'!$F$64</definedName>
    <definedName name="CRERSACPTE___637_____PRDANN0\FINESS_ET">'CRA FINESS'!$E$65</definedName>
    <definedName name="CRERSACPTE___637_____PRDANN0\Id_CR_SF_">'CRA_SF'!$E$65</definedName>
    <definedName name="CRERSACPTE___637_____RRDANM1\FINESS_ET">'CRA FINESS'!$D$65</definedName>
    <definedName name="CRERSACPTE___637_____RRDANM1\Id_CR_SF_">'CRA_SF'!$D$65</definedName>
    <definedName name="CRERSACPTE___637_____RRDANN0\FINESS_ET">'CRA FINESS'!$H$65</definedName>
    <definedName name="CRERSACPTE___637_____RRDANN0\Id_CR_SF_">'CRA_SF'!$H$65</definedName>
    <definedName name="CRERSACPTE___637_____VDMANN0\FINESS_ET">'CRA FINESS'!$F$65</definedName>
    <definedName name="CRERSACPTE___637_____VDMANN0\Id_CR_SF_">'CRA_SF'!$F$65</definedName>
    <definedName name="CRERSACPTE___641_____PRDANN0\FINESS_ET">'CRA FINESS'!$E$43</definedName>
    <definedName name="CRERSACPTE___641_____PRDANN0\Id_CR_SF_">'CRA_SF'!$E$43</definedName>
    <definedName name="CRERSACPTE___641_____RRDANM1\FINESS_ET">'CRA FINESS'!$D$43</definedName>
    <definedName name="CRERSACPTE___641_____RRDANM1\Id_CR_SF_">'CRA_SF'!$D$43</definedName>
    <definedName name="CRERSACPTE___641_____RRDANN0\FINESS_ET">'CRA FINESS'!$H$43</definedName>
    <definedName name="CRERSACPTE___641_____RRDANN0\Id_CR_SF_">'CRA_SF'!$H$43</definedName>
    <definedName name="CRERSACPTE___641_____VDMANN0\FINESS_ET">'CRA FINESS'!$F$43</definedName>
    <definedName name="CRERSACPTE___641_____VDMANN0\Id_CR_SF_">'CRA_SF'!$F$43</definedName>
    <definedName name="CRERSACPTE___6419____PRDANN0\FINESS_ET">'CRA FINESS'!$E$142</definedName>
    <definedName name="CRERSACPTE___6419____PRDANN0\Id_CR_SF_">'CRA_SF'!$E$142</definedName>
    <definedName name="CRERSACPTE___6419____RRDANM1\FINESS_ET">'CRA FINESS'!$D$142</definedName>
    <definedName name="CRERSACPTE___6419____RRDANM1\Id_CR_SF_">'CRA_SF'!$D$142</definedName>
    <definedName name="CRERSACPTE___6419____RRDANN0\FINESS_ET">'CRA FINESS'!$H$142</definedName>
    <definedName name="CRERSACPTE___6419____RRDANN0\Id_CR_SF_">'CRA_SF'!$H$142</definedName>
    <definedName name="CRERSACPTE___6419____VDMANN0\FINESS_ET">'CRA FINESS'!$F$142</definedName>
    <definedName name="CRERSACPTE___6419____VDMANN0\Id_CR_SF_">'CRA_SF'!$F$142</definedName>
    <definedName name="CRERSACPTE___642_____PRDANN0\FINESS_ET">'CRA FINESS'!$E$44</definedName>
    <definedName name="CRERSACPTE___642_____PRDANN0\Id_CR_SF_">'CRA_SF'!$E$44</definedName>
    <definedName name="CRERSACPTE___642_____RRDANM1\FINESS_ET">'CRA FINESS'!$D$44</definedName>
    <definedName name="CRERSACPTE___642_____RRDANM1\Id_CR_SF_">'CRA_SF'!$D$44</definedName>
    <definedName name="CRERSACPTE___642_____RRDANN0\FINESS_ET">'CRA FINESS'!$H$44</definedName>
    <definedName name="CRERSACPTE___642_____RRDANN0\Id_CR_SF_">'CRA_SF'!$H$44</definedName>
    <definedName name="CRERSACPTE___642_____VDMANN0\FINESS_ET">'CRA FINESS'!$F$44</definedName>
    <definedName name="CRERSACPTE___642_____VDMANN0\Id_CR_SF_">'CRA_SF'!$F$44</definedName>
    <definedName name="CRERSACPTE___6429____PRDANN0\FINESS_ET">'CRA FINESS'!$E$143</definedName>
    <definedName name="CRERSACPTE___6429____PRDANN0\Id_CR_SF_">'CRA_SF'!$E$143</definedName>
    <definedName name="CRERSACPTE___6429____RRDANM1\FINESS_ET">'CRA FINESS'!$D$143</definedName>
    <definedName name="CRERSACPTE___6429____RRDANM1\Id_CR_SF_">'CRA_SF'!$D$143</definedName>
    <definedName name="CRERSACPTE___6429____RRDANN0\FINESS_ET">'CRA FINESS'!$H$143</definedName>
    <definedName name="CRERSACPTE___6429____RRDANN0\Id_CR_SF_">'CRA_SF'!$H$143</definedName>
    <definedName name="CRERSACPTE___6429____VDMANN0\FINESS_ET">'CRA FINESS'!$F$143</definedName>
    <definedName name="CRERSACPTE___6429____VDMANN0\Id_CR_SF_">'CRA_SF'!$F$143</definedName>
    <definedName name="CRERSACPTE___645_____PRDANN0\FINESS_ET">'CRA FINESS'!$E$45</definedName>
    <definedName name="CRERSACPTE___645_____PRDANN0\Id_CR_SF_">'CRA_SF'!$E$45</definedName>
    <definedName name="CRERSACPTE___645_____RRDANM1\FINESS_ET">'CRA FINESS'!$D$45</definedName>
    <definedName name="CRERSACPTE___645_____RRDANM1\Id_CR_SF_">'CRA_SF'!$D$45</definedName>
    <definedName name="CRERSACPTE___645_____RRDANN0\FINESS_ET">'CRA FINESS'!$H$45</definedName>
    <definedName name="CRERSACPTE___645_____RRDANN0\Id_CR_SF_">'CRA_SF'!$H$45</definedName>
    <definedName name="CRERSACPTE___645_____VDMANN0\FINESS_ET">'CRA FINESS'!$F$45</definedName>
    <definedName name="CRERSACPTE___645_____VDMANN0\Id_CR_SF_">'CRA_SF'!$F$45</definedName>
    <definedName name="CRERSACPTE___64519_29PRDANN0\FINESS_ET">'CRA FINESS'!$E$144</definedName>
    <definedName name="CRERSACPTE___64519_29PRDANN0\Id_CR_SF_">'CRA_SF'!$E$144</definedName>
    <definedName name="CRERSACPTE___64519_29RRDANM1\FINESS_ET">'CRA FINESS'!$D$144</definedName>
    <definedName name="CRERSACPTE___64519_29RRDANM1\Id_CR_SF_">'CRA_SF'!$D$144</definedName>
    <definedName name="CRERSACPTE___64519_29RRDANN0\FINESS_ET">'CRA FINESS'!$H$144</definedName>
    <definedName name="CRERSACPTE___64519_29RRDANN0\Id_CR_SF_">'CRA_SF'!$H$144</definedName>
    <definedName name="CRERSACPTE___64519_29VDMANN0\FINESS_ET">'CRA FINESS'!$F$144</definedName>
    <definedName name="CRERSACPTE___64519_29VDMANN0\Id_CR_SF_">'CRA_SF'!$F$144</definedName>
    <definedName name="CRERSACPTE___647_____PRDANN0\FINESS_ET">'CRA FINESS'!$E$46</definedName>
    <definedName name="CRERSACPTE___647_____PRDANN0\Id_CR_SF_">'CRA_SF'!$E$46</definedName>
    <definedName name="CRERSACPTE___647_____RRDANM1\FINESS_ET">'CRA FINESS'!$D$46</definedName>
    <definedName name="CRERSACPTE___647_____RRDANM1\Id_CR_SF_">'CRA_SF'!$D$46</definedName>
    <definedName name="CRERSACPTE___647_____RRDANN0\FINESS_ET">'CRA FINESS'!$H$46</definedName>
    <definedName name="CRERSACPTE___647_____RRDANN0\Id_CR_SF_">'CRA_SF'!$H$46</definedName>
    <definedName name="CRERSACPTE___647_____VDMANN0\FINESS_ET">'CRA FINESS'!$F$46</definedName>
    <definedName name="CRERSACPTE___647_____VDMANN0\Id_CR_SF_">'CRA_SF'!$F$46</definedName>
    <definedName name="CRERSACPTE___648_____PRDANN0\FINESS_ET">'CRA FINESS'!$E$47</definedName>
    <definedName name="CRERSACPTE___648_____PRDANN0\Id_CR_SF_">'CRA_SF'!$E$47</definedName>
    <definedName name="CRERSACPTE___648_____RRDANM1\FINESS_ET">'CRA FINESS'!$D$47</definedName>
    <definedName name="CRERSACPTE___648_____RRDANM1\Id_CR_SF_">'CRA_SF'!$D$47</definedName>
    <definedName name="CRERSACPTE___648_____RRDANN0\FINESS_ET">'CRA FINESS'!$H$47</definedName>
    <definedName name="CRERSACPTE___648_____RRDANN0\Id_CR_SF_">'CRA_SF'!$H$47</definedName>
    <definedName name="CRERSACPTE___648_____VDMANN0\FINESS_ET">'CRA FINESS'!$F$47</definedName>
    <definedName name="CRERSACPTE___648_____VDMANN0\Id_CR_SF_">'CRA_SF'!$F$47</definedName>
    <definedName name="CRERSACPTE___6489____PRDANN0\FINESS_ET">'CRA FINESS'!$E$145</definedName>
    <definedName name="CRERSACPTE___6489____PRDANN0\Id_CR_SF_">'CRA_SF'!$E$145</definedName>
    <definedName name="CRERSACPTE___6489____RRDANM1\FINESS_ET">'CRA FINESS'!$D$145</definedName>
    <definedName name="CRERSACPTE___6489____RRDANM1\Id_CR_SF_">'CRA_SF'!$D$145</definedName>
    <definedName name="CRERSACPTE___6489____RRDANN0\FINESS_ET">'CRA FINESS'!$H$145</definedName>
    <definedName name="CRERSACPTE___6489____RRDANN0\Id_CR_SF_">'CRA_SF'!$H$145</definedName>
    <definedName name="CRERSACPTE___6489____VDMANN0\FINESS_ET">'CRA FINESS'!$F$145</definedName>
    <definedName name="CRERSACPTE___6489____VDMANN0\Id_CR_SF_">'CRA_SF'!$F$145</definedName>
    <definedName name="CRERSACPTE___649_____PRDANN0\FINESS_ET">'CRA FINESS'!$E$146</definedName>
    <definedName name="CRERSACPTE___649_____PRDANN0\Id_CR_SF_">'CRA_SF'!$E$146</definedName>
    <definedName name="CRERSACPTE___649_____RRDANM1\FINESS_ET">'CRA FINESS'!$D$146</definedName>
    <definedName name="CRERSACPTE___649_____RRDANM1\Id_CR_SF_">'CRA_SF'!$D$146</definedName>
    <definedName name="CRERSACPTE___649_____RRDANN0\FINESS_ET">'CRA FINESS'!$H$146</definedName>
    <definedName name="CRERSACPTE___649_____RRDANN0\Id_CR_SF_">'CRA_SF'!$H$146</definedName>
    <definedName name="CRERSACPTE___649_____VDMANN0\FINESS_ET">'CRA FINESS'!$F$146</definedName>
    <definedName name="CRERSACPTE___649_____VDMANN0\Id_CR_SF_">'CRA_SF'!$F$146</definedName>
    <definedName name="CRERSACPTE___651_____PRDANN0\FINESS_ET">'CRA FINESS'!$E$68</definedName>
    <definedName name="CRERSACPTE___651_____PRDANN0\Id_CR_SF_">'CRA_SF'!$E$68</definedName>
    <definedName name="CRERSACPTE___651_____RRDANM1\FINESS_ET">'CRA FINESS'!$D$68</definedName>
    <definedName name="CRERSACPTE___651_____RRDANM1\Id_CR_SF_">'CRA_SF'!$D$68</definedName>
    <definedName name="CRERSACPTE___651_____RRDANN0\FINESS_ET">'CRA FINESS'!$H$68</definedName>
    <definedName name="CRERSACPTE___651_____RRDANN0\Id_CR_SF_">'CRA_SF'!$H$68</definedName>
    <definedName name="CRERSACPTE___651_____VDMANN0\FINESS_ET">'CRA FINESS'!$F$68</definedName>
    <definedName name="CRERSACPTE___651_____VDMANN0\Id_CR_SF_">'CRA_SF'!$F$68</definedName>
    <definedName name="CRERSACPTE___653_____PRDANN0\FINESS_ET">'CRA FINESS'!$E$69</definedName>
    <definedName name="CRERSACPTE___653_____PRDANN0\Id_CR_SF_">'CRA_SF'!$E$69</definedName>
    <definedName name="CRERSACPTE___653_____RRDANM1\FINESS_ET">'CRA FINESS'!$D$69</definedName>
    <definedName name="CRERSACPTE___653_____RRDANM1\Id_CR_SF_">'CRA_SF'!$D$69</definedName>
    <definedName name="CRERSACPTE___653_____RRDANN0\FINESS_ET">'CRA FINESS'!$H$69</definedName>
    <definedName name="CRERSACPTE___653_____RRDANN0\Id_CR_SF_">'CRA_SF'!$H$69</definedName>
    <definedName name="CRERSACPTE___653_____VDMANN0\FINESS_ET">'CRA FINESS'!$F$69</definedName>
    <definedName name="CRERSACPTE___653_____VDMANN0\Id_CR_SF_">'CRA_SF'!$F$69</definedName>
    <definedName name="CRERSACPTE___654_____PRDANN0\FINESS_ET">'CRA FINESS'!$E$70</definedName>
    <definedName name="CRERSACPTE___654_____PRDANN0\Id_CR_SF_">'CRA_SF'!$E$70</definedName>
    <definedName name="CRERSACPTE___654_____RRDANM1\FINESS_ET">'CRA FINESS'!$D$70</definedName>
    <definedName name="CRERSACPTE___654_____RRDANM1\Id_CR_SF_">'CRA_SF'!$D$70</definedName>
    <definedName name="CRERSACPTE___654_____RRDANN0\FINESS_ET">'CRA FINESS'!$H$70</definedName>
    <definedName name="CRERSACPTE___654_____RRDANN0\Id_CR_SF_">'CRA_SF'!$H$70</definedName>
    <definedName name="CRERSACPTE___654_____VDMANN0\FINESS_ET">'CRA FINESS'!$F$70</definedName>
    <definedName name="CRERSACPTE___654_____VDMANN0\Id_CR_SF_">'CRA_SF'!$F$70</definedName>
    <definedName name="CRERSACPTE___657_____PRDANN0\FINESS_ET">'CRA FINESS'!$E$71</definedName>
    <definedName name="CRERSACPTE___657_____PRDANN0\Id_CR_SF_">'CRA_SF'!$E$71</definedName>
    <definedName name="CRERSACPTE___657_____RRDANM1\FINESS_ET">'CRA FINESS'!$D$71</definedName>
    <definedName name="CRERSACPTE___657_____RRDANM1\Id_CR_SF_">'CRA_SF'!$D$71</definedName>
    <definedName name="CRERSACPTE___657_____RRDANN0\FINESS_ET">'CRA FINESS'!$H$71</definedName>
    <definedName name="CRERSACPTE___657_____RRDANN0\Id_CR_SF_">'CRA_SF'!$H$71</definedName>
    <definedName name="CRERSACPTE___657_____VDMANN0\FINESS_ET">'CRA FINESS'!$F$71</definedName>
    <definedName name="CRERSACPTE___657_____VDMANN0\Id_CR_SF_">'CRA_SF'!$F$71</definedName>
    <definedName name="CRERSACPTE___658_____PRDANN0\FINESS_ET">'CRA FINESS'!$E$72</definedName>
    <definedName name="CRERSACPTE___658_____PRDANN0\Id_CR_SF_">'CRA_SF'!$E$72</definedName>
    <definedName name="CRERSACPTE___658_____RRDANM1\FINESS_ET">'CRA FINESS'!$D$72</definedName>
    <definedName name="CRERSACPTE___658_____RRDANM1\Id_CR_SF_">'CRA_SF'!$D$72</definedName>
    <definedName name="CRERSACPTE___658_____RRDANN0\FINESS_ET">'CRA FINESS'!$H$72</definedName>
    <definedName name="CRERSACPTE___658_____RRDANN0\Id_CR_SF_">'CRA_SF'!$H$72</definedName>
    <definedName name="CRERSACPTE___658_____VDMANN0\FINESS_ET">'CRA FINESS'!$F$72</definedName>
    <definedName name="CRERSACPTE___658_____VDMANN0\Id_CR_SF_">'CRA_SF'!$F$72</definedName>
    <definedName name="CRERSACPTE___66______PRDANN0\FINESS_ET">'CRA FINESS'!$E$75</definedName>
    <definedName name="CRERSACPTE___66______PRDANN0\Id_CR_SF_">'CRA_SF'!$E$75</definedName>
    <definedName name="CRERSACPTE___66______RRDANM1\FINESS_ET">'CRA FINESS'!$D$75</definedName>
    <definedName name="CRERSACPTE___66______RRDANM1\Id_CR_SF_">'CRA_SF'!$D$75</definedName>
    <definedName name="CRERSACPTE___66______RRDANN0\FINESS_ET">'CRA FINESS'!$H$75</definedName>
    <definedName name="CRERSACPTE___66______RRDANN0\Id_CR_SF_">'CRA_SF'!$H$75</definedName>
    <definedName name="CRERSACPTE___66______VDMANN0\FINESS_ET">'CRA FINESS'!$F$75</definedName>
    <definedName name="CRERSACPTE___66______VDMANN0\Id_CR_SF_">'CRA_SF'!$F$75</definedName>
    <definedName name="CRERSACPTE___671_____PRDANN0\FINESS_ET">'CRA FINESS'!$E$78</definedName>
    <definedName name="CRERSACPTE___671_____PRDANN0\Id_CR_SF_">'CRA_SF'!$E$78</definedName>
    <definedName name="CRERSACPTE___671_____RRDANM1\FINESS_ET">'CRA FINESS'!$D$78</definedName>
    <definedName name="CRERSACPTE___671_____RRDANM1\Id_CR_SF_">'CRA_SF'!$D$78</definedName>
    <definedName name="CRERSACPTE___671_____RRDANN0\FINESS_ET">'CRA FINESS'!$H$78</definedName>
    <definedName name="CRERSACPTE___671_____RRDANN0\Id_CR_SF_">'CRA_SF'!$H$78</definedName>
    <definedName name="CRERSACPTE___671_____VDMANN0\FINESS_ET">'CRA FINESS'!$F$78</definedName>
    <definedName name="CRERSACPTE___671_____VDMANN0\Id_CR_SF_">'CRA_SF'!$F$78</definedName>
    <definedName name="CRERSACPTE___672_____PRDANN0\FINESS_ET">'CRA FINESS'!$E$79</definedName>
    <definedName name="CRERSACPTE___672_____PRDANN0\Id_CR_SF_">'CRA_SF'!$E$79</definedName>
    <definedName name="CRERSACPTE___672_____RRDANM1\FINESS_ET">'CRA FINESS'!$D$79</definedName>
    <definedName name="CRERSACPTE___672_____RRDANM1\Id_CR_SF_">'CRA_SF'!$D$79</definedName>
    <definedName name="CRERSACPTE___672_____RRDANN0\FINESS_ET">'CRA FINESS'!$H$79</definedName>
    <definedName name="CRERSACPTE___672_____RRDANN0\Id_CR_SF_">'CRA_SF'!$H$79</definedName>
    <definedName name="CRERSACPTE___672_____VDMANN0\FINESS_ET">'CRA FINESS'!$F$79</definedName>
    <definedName name="CRERSACPTE___672_____VDMANN0\Id_CR_SF_">'CRA_SF'!$F$79</definedName>
    <definedName name="CRERSACPTE___673_____PRDANN0\FINESS_ET">'CRA FINESS'!$E$80</definedName>
    <definedName name="CRERSACPTE___673_____PRDANN0\Id_CR_SF_">'CRA_SF'!$E$80</definedName>
    <definedName name="CRERSACPTE___673_____RRDANM1\FINESS_ET">'CRA FINESS'!$D$80</definedName>
    <definedName name="CRERSACPTE___673_____RRDANM1\Id_CR_SF_">'CRA_SF'!$D$80</definedName>
    <definedName name="CRERSACPTE___673_____RRDANN0\FINESS_ET">'CRA FINESS'!$H$80</definedName>
    <definedName name="CRERSACPTE___673_____RRDANN0\Id_CR_SF_">'CRA_SF'!$H$80</definedName>
    <definedName name="CRERSACPTE___673_____VDMANN0\FINESS_ET">'CRA FINESS'!$F$80</definedName>
    <definedName name="CRERSACPTE___673_____VDMANN0\Id_CR_SF_">'CRA_SF'!$F$80</definedName>
    <definedName name="CRERSACPTE___675_____PRDANN0\FINESS_ET">'CRA FINESS'!$E$81</definedName>
    <definedName name="CRERSACPTE___675_____PRDANN0\Id_CR_SF_">'CRA_SF'!$E$81</definedName>
    <definedName name="CRERSACPTE___675_____RRDANM1\FINESS_ET">'CRA FINESS'!$D$81</definedName>
    <definedName name="CRERSACPTE___675_____RRDANM1\Id_CR_SF_">'CRA_SF'!$D$81</definedName>
    <definedName name="CRERSACPTE___675_____RRDANN0\FINESS_ET">'CRA FINESS'!$H$81</definedName>
    <definedName name="CRERSACPTE___675_____RRDANN0\Id_CR_SF_">'CRA_SF'!$H$81</definedName>
    <definedName name="CRERSACPTE___675_____VDMANN0\FINESS_ET">'CRA FINESS'!$F$81</definedName>
    <definedName name="CRERSACPTE___675_____VDMANN0\Id_CR_SF_">'CRA_SF'!$F$81</definedName>
    <definedName name="CRERSACPTE___678_____PRDANN0\FINESS_ET">'CRA FINESS'!$E$82</definedName>
    <definedName name="CRERSACPTE___678_____PRDANN0\Id_CR_SF_">'CRA_SF'!$E$82</definedName>
    <definedName name="CRERSACPTE___678_____RRDANM1\FINESS_ET">'CRA FINESS'!$D$82</definedName>
    <definedName name="CRERSACPTE___678_____RRDANM1\Id_CR_SF_">'CRA_SF'!$D$82</definedName>
    <definedName name="CRERSACPTE___678_____RRDANN0\FINESS_ET">'CRA FINESS'!$H$82</definedName>
    <definedName name="CRERSACPTE___678_____RRDANN0\Id_CR_SF_">'CRA_SF'!$H$82</definedName>
    <definedName name="CRERSACPTE___678_____VDMANN0\FINESS_ET">'CRA FINESS'!$F$82</definedName>
    <definedName name="CRERSACPTE___678_____VDMANN0\Id_CR_SF_">'CRA_SF'!$F$82</definedName>
    <definedName name="CRERSACPTE___6811____PRDANN0\FINESS_ET">'CRA FINESS'!$E$85</definedName>
    <definedName name="CRERSACPTE___6811____PRDANN0\Id_CR_SF_">'CRA_SF'!$E$85</definedName>
    <definedName name="CRERSACPTE___6811____RRDANM1\FINESS_ET">'CRA FINESS'!$D$85</definedName>
    <definedName name="CRERSACPTE___6811____RRDANM1\Id_CR_SF_">'CRA_SF'!$D$85</definedName>
    <definedName name="CRERSACPTE___6811____RRDANN0\FINESS_ET">'CRA FINESS'!$H$85</definedName>
    <definedName name="CRERSACPTE___6811____RRDANN0\Id_CR_SF_">'CRA_SF'!$H$85</definedName>
    <definedName name="CRERSACPTE___6811____VDMANN0\FINESS_ET">'CRA FINESS'!$F$85</definedName>
    <definedName name="CRERSACPTE___6811____VDMANN0\Id_CR_SF_">'CRA_SF'!$F$85</definedName>
    <definedName name="CRERSACPTE___6812____PRDANN0\FINESS_ET">'CRA FINESS'!$E$86</definedName>
    <definedName name="CRERSACPTE___6812____PRDANN0\Id_CR_SF_">'CRA_SF'!$E$86</definedName>
    <definedName name="CRERSACPTE___6812____RRDANM1\FINESS_ET">'CRA FINESS'!$D$86</definedName>
    <definedName name="CRERSACPTE___6812____RRDANM1\Id_CR_SF_">'CRA_SF'!$D$86</definedName>
    <definedName name="CRERSACPTE___6812____RRDANN0\FINESS_ET">'CRA FINESS'!$H$86</definedName>
    <definedName name="CRERSACPTE___6812____RRDANN0\Id_CR_SF_">'CRA_SF'!$H$86</definedName>
    <definedName name="CRERSACPTE___6812____VDMANN0\FINESS_ET">'CRA FINESS'!$F$86</definedName>
    <definedName name="CRERSACPTE___6812____VDMANN0\Id_CR_SF_">'CRA_SF'!$F$86</definedName>
    <definedName name="CRERSACPTE___6815____PRDANN0\FINESS_ET">'CRA FINESS'!$E$87</definedName>
    <definedName name="CRERSACPTE___6815____PRDANN0\Id_CR_SF_">'CRA_SF'!$E$87</definedName>
    <definedName name="CRERSACPTE___6815____RRDANM1\FINESS_ET">'CRA FINESS'!$D$87</definedName>
    <definedName name="CRERSACPTE___6815____RRDANM1\Id_CR_SF_">'CRA_SF'!$D$87</definedName>
    <definedName name="CRERSACPTE___6815____RRDANN0\FINESS_ET">'CRA FINESS'!$H$87</definedName>
    <definedName name="CRERSACPTE___6815____RRDANN0\Id_CR_SF_">'CRA_SF'!$H$87</definedName>
    <definedName name="CRERSACPTE___6815____VDMANN0\FINESS_ET">'CRA FINESS'!$F$87</definedName>
    <definedName name="CRERSACPTE___6815____VDMANN0\Id_CR_SF_">'CRA_SF'!$F$87</definedName>
    <definedName name="CRERSACPTE___6816____PRDANN0\FINESS_ET">'CRA FINESS'!$E$88</definedName>
    <definedName name="CRERSACPTE___6816____PRDANN0\Id_CR_SF_">'CRA_SF'!$E$88</definedName>
    <definedName name="CRERSACPTE___6816____RRDANM1\FINESS_ET">'CRA FINESS'!$D$88</definedName>
    <definedName name="CRERSACPTE___6816____RRDANM1\Id_CR_SF_">'CRA_SF'!$D$88</definedName>
    <definedName name="CRERSACPTE___6816____RRDANN0\FINESS_ET">'CRA FINESS'!$H$88</definedName>
    <definedName name="CRERSACPTE___6816____RRDANN0\Id_CR_SF_">'CRA_SF'!$H$88</definedName>
    <definedName name="CRERSACPTE___6816____VDMANN0\FINESS_ET">'CRA FINESS'!$F$88</definedName>
    <definedName name="CRERSACPTE___6816____VDMANN0\Id_CR_SF_">'CRA_SF'!$F$88</definedName>
    <definedName name="CRERSACPTE___6817____PRDANN0\FINESS_ET">'CRA FINESS'!$E$89</definedName>
    <definedName name="CRERSACPTE___6817____PRDANN0\Id_CR_SF_">'CRA_SF'!$E$89</definedName>
    <definedName name="CRERSACPTE___6817____RRDANM1\FINESS_ET">'CRA FINESS'!$D$89</definedName>
    <definedName name="CRERSACPTE___6817____RRDANM1\Id_CR_SF_">'CRA_SF'!$D$89</definedName>
    <definedName name="CRERSACPTE___6817____RRDANN0\FINESS_ET">'CRA FINESS'!$H$89</definedName>
    <definedName name="CRERSACPTE___6817____RRDANN0\Id_CR_SF_">'CRA_SF'!$H$89</definedName>
    <definedName name="CRERSACPTE___6817____VDMANN0\FINESS_ET">'CRA FINESS'!$F$89</definedName>
    <definedName name="CRERSACPTE___6817____VDMANN0\Id_CR_SF_">'CRA_SF'!$F$89</definedName>
    <definedName name="CRERSACPTE___686_____PRDANN0\FINESS_ET">'CRA FINESS'!$E$90</definedName>
    <definedName name="CRERSACPTE___686_____PRDANN0\Id_CR_SF_">'CRA_SF'!$E$90</definedName>
    <definedName name="CRERSACPTE___686_____RRDANM1\FINESS_ET">'CRA FINESS'!$D$90</definedName>
    <definedName name="CRERSACPTE___686_____RRDANM1\Id_CR_SF_">'CRA_SF'!$D$90</definedName>
    <definedName name="CRERSACPTE___686_____RRDANN0\FINESS_ET">'CRA FINESS'!$H$90</definedName>
    <definedName name="CRERSACPTE___686_____RRDANN0\Id_CR_SF_">'CRA_SF'!$H$90</definedName>
    <definedName name="CRERSACPTE___686_____VDMANN0\FINESS_ET">'CRA FINESS'!$F$90</definedName>
    <definedName name="CRERSACPTE___686_____VDMANN0\Id_CR_SF_">'CRA_SF'!$F$90</definedName>
    <definedName name="CRERSACPTE___687_____PRDANN0\FINESS_ET">'CRA FINESS'!$E$91</definedName>
    <definedName name="CRERSACPTE___687_____PRDANN0\Id_CR_SF_">'CRA_SF'!$E$91</definedName>
    <definedName name="CRERSACPTE___687_____RRDANM1\FINESS_ET">'CRA FINESS'!$D$91</definedName>
    <definedName name="CRERSACPTE___687_____RRDANM1\Id_CR_SF_">'CRA_SF'!$D$91</definedName>
    <definedName name="CRERSACPTE___687_____RRDANN0\FINESS_ET">'CRA FINESS'!$H$91</definedName>
    <definedName name="CRERSACPTE___687_____RRDANN0\Id_CR_SF_">'CRA_SF'!$H$91</definedName>
    <definedName name="CRERSACPTE___687_____VDMANN0\FINESS_ET">'CRA FINESS'!$F$91</definedName>
    <definedName name="CRERSACPTE___687_____VDMANN0\Id_CR_SF_">'CRA_SF'!$F$91</definedName>
    <definedName name="CRERSACPTE___68742___PRDANN0\FINESS_ET">'CRA FINESS'!$E$92</definedName>
    <definedName name="CRERSACPTE___68742___PRDANN0\Id_CR_SF_">'CRA_SF'!$E$92</definedName>
    <definedName name="CRERSACPTE___68742___RRDANM1\FINESS_ET">'CRA FINESS'!$D$92</definedName>
    <definedName name="CRERSACPTE___68742___RRDANM1\Id_CR_SF_">'CRA_SF'!$D$92</definedName>
    <definedName name="CRERSACPTE___68742___RRDANN0\FINESS_ET">'CRA FINESS'!$H$92</definedName>
    <definedName name="CRERSACPTE___68742___RRDANN0\Id_CR_SF_">'CRA_SF'!$H$92</definedName>
    <definedName name="CRERSACPTE___68742___VDMANN0\FINESS_ET">'CRA FINESS'!$F$92</definedName>
    <definedName name="CRERSACPTE___68742___VDMANN0\Id_CR_SF_">'CRA_SF'!$F$92</definedName>
    <definedName name="CRERSACPTE___70______PRDANN0\FINESS_ET">'CRA FINESS'!$E$127</definedName>
    <definedName name="CRERSACPTE___70______PRDANN0\Id_CR_SF_">'CRA_SF'!$E$127</definedName>
    <definedName name="CRERSACPTE___70______RRDANM1\FINESS_ET">'CRA FINESS'!$D$127</definedName>
    <definedName name="CRERSACPTE___70______RRDANM1\Id_CR_SF_">'CRA_SF'!$D$127</definedName>
    <definedName name="CRERSACPTE___70______RRDANN0\FINESS_ET">'CRA FINESS'!$H$127</definedName>
    <definedName name="CRERSACPTE___70______RRDANN0\Id_CR_SF_">'CRA_SF'!$H$127</definedName>
    <definedName name="CRERSACPTE___70______VDMANN0\FINESS_ET">'CRA FINESS'!$F$127</definedName>
    <definedName name="CRERSACPTE___70______VDMANN0\Id_CR_SF_">'CRA_SF'!$F$127</definedName>
    <definedName name="CRERSACPTE___709_____PRDANN0\FINESS_ET">'CRA FINESS'!$E$14</definedName>
    <definedName name="CRERSACPTE___709_____PRDANN0\Id_CR_SF_">'CRA_SF'!$E$14</definedName>
    <definedName name="CRERSACPTE___709_____RRDANM1\FINESS_ET">'CRA FINESS'!$D$14</definedName>
    <definedName name="CRERSACPTE___709_____RRDANM1\Id_CR_SF_">'CRA_SF'!$D$14</definedName>
    <definedName name="CRERSACPTE___709_____RRDANN0\FINESS_ET">'CRA FINESS'!$H$14</definedName>
    <definedName name="CRERSACPTE___709_____RRDANN0\Id_CR_SF_">'CRA_SF'!$H$14</definedName>
    <definedName name="CRERSACPTE___709_____VDMANN0\FINESS_ET">'CRA FINESS'!$F$14</definedName>
    <definedName name="CRERSACPTE___709_____VDMANN0\Id_CR_SF_">'CRA_SF'!$F$14</definedName>
    <definedName name="CRERSACPTE___71______PRDANN0\FINESS_ET">'CRA FINESS'!$E$132</definedName>
    <definedName name="CRERSACPTE___71______PRDANN0\Id_CR_SF_">'CRA_SF'!$E$132</definedName>
    <definedName name="CRERSACPTE___71______RRDANM1\FINESS_ET">'CRA FINESS'!$D$132</definedName>
    <definedName name="CRERSACPTE___71______RRDANM1\Id_CR_SF_">'CRA_SF'!$D$132</definedName>
    <definedName name="CRERSACPTE___71______RRDANN0\FINESS_ET">'CRA FINESS'!$H$132</definedName>
    <definedName name="CRERSACPTE___71______RRDANN0\Id_CR_SF_">'CRA_SF'!$H$132</definedName>
    <definedName name="CRERSACPTE___71______VDMANN0\FINESS_ET">'CRA FINESS'!$F$132</definedName>
    <definedName name="CRERSACPTE___71______VDMANN0\Id_CR_SF_">'CRA_SF'!$F$132</definedName>
    <definedName name="CRERSACPTE___713_____PRDANN0\FINESS_ET">'CRA FINESS'!$E$15</definedName>
    <definedName name="CRERSACPTE___713_____PRDANN0\Id_CR_SF_">'CRA_SF'!$E$15</definedName>
    <definedName name="CRERSACPTE___713_____RRDANM1\FINESS_ET">'CRA FINESS'!$D$15</definedName>
    <definedName name="CRERSACPTE___713_____RRDANM1\Id_CR_SF_">'CRA_SF'!$D$15</definedName>
    <definedName name="CRERSACPTE___713_____RRDANN0\FINESS_ET">'CRA FINESS'!$H$15</definedName>
    <definedName name="CRERSACPTE___713_____RRDANN0\Id_CR_SF_">'CRA_SF'!$H$15</definedName>
    <definedName name="CRERSACPTE___713_____VDMANN0\FINESS_ET">'CRA FINESS'!$F$15</definedName>
    <definedName name="CRERSACPTE___713_____VDMANN0\Id_CR_SF_">'CRA_SF'!$F$15</definedName>
    <definedName name="CRERSACPTE___72______PRDANN0\FINESS_ET">'CRA FINESS'!$E$133</definedName>
    <definedName name="CRERSACPTE___72______PRDANN0\Id_CR_SF_">'CRA_SF'!$E$133</definedName>
    <definedName name="CRERSACPTE___72______RRDANM1\FINESS_ET">'CRA FINESS'!$D$133</definedName>
    <definedName name="CRERSACPTE___72______RRDANM1\Id_CR_SF_">'CRA_SF'!$D$133</definedName>
    <definedName name="CRERSACPTE___72______RRDANN0\FINESS_ET">'CRA FINESS'!$H$133</definedName>
    <definedName name="CRERSACPTE___72______RRDANN0\Id_CR_SF_">'CRA_SF'!$H$133</definedName>
    <definedName name="CRERSACPTE___72______VDMANN0\FINESS_ET">'CRA FINESS'!$F$133</definedName>
    <definedName name="CRERSACPTE___72______VDMANN0\Id_CR_SF_">'CRA_SF'!$F$133</definedName>
    <definedName name="CRERSACPTE___731_____PRDANN0\FINESS_ET">'CRA FINESS'!$E$109</definedName>
    <definedName name="CRERSACPTE___731_____PRDANN0\Id_CR_SF_">'CRA_SF'!$E$109</definedName>
    <definedName name="CRERSACPTE___731_____RRDANM1\FINESS_ET">'CRA FINESS'!$D$109</definedName>
    <definedName name="CRERSACPTE___731_____RRDANM1\Id_CR_SF_">'CRA_SF'!$D$109</definedName>
    <definedName name="CRERSACPTE___731_____RRDANN0\FINESS_ET">'CRA FINESS'!$H$109</definedName>
    <definedName name="CRERSACPTE___731_____RRDANN0\Id_CR_SF_">'CRA_SF'!$H$109</definedName>
    <definedName name="CRERSACPTE___731_____VDMANN0\FINESS_ET">'CRA FINESS'!$F$109</definedName>
    <definedName name="CRERSACPTE___731_____VDMANN0\Id_CR_SF_">'CRA_SF'!$F$109</definedName>
    <definedName name="CRERSACPTE___731224__PRDANN0\FINESS_ET">'CRA FINESS'!$E$110</definedName>
    <definedName name="CRERSACPTE___731224__PRDANN0\Id_CR_SF_">'CRA_SF'!$E$110</definedName>
    <definedName name="CRERSACPTE___731224__RRDANM1\FINESS_ET">'CRA FINESS'!$D$110</definedName>
    <definedName name="CRERSACPTE___731224__RRDANM1\Id_CR_SF_">'CRA_SF'!$D$110</definedName>
    <definedName name="CRERSACPTE___731224__RRDANN0\FINESS_ET">'CRA FINESS'!$H$110</definedName>
    <definedName name="CRERSACPTE___731224__RRDANN0\Id_CR_SF_">'CRA_SF'!$H$110</definedName>
    <definedName name="CRERSACPTE___731224__VDMANN0\FINESS_ET">'CRA FINESS'!$F$110</definedName>
    <definedName name="CRERSACPTE___731224__VDMANN0\Id_CR_SF_">'CRA_SF'!$F$110</definedName>
    <definedName name="CRERSACPTE___732_____PRDANN0\FINESS_ET">'CRA FINESS'!$E$111</definedName>
    <definedName name="CRERSACPTE___732_____PRDANN0\Id_CR_SF_">'CRA_SF'!$E$111</definedName>
    <definedName name="CRERSACPTE___732_____RRDANM1\FINESS_ET">'CRA FINESS'!$D$111</definedName>
    <definedName name="CRERSACPTE___732_____RRDANM1\Id_CR_SF_">'CRA_SF'!$D$111</definedName>
    <definedName name="CRERSACPTE___732_____RRDANN0\FINESS_ET">'CRA FINESS'!$H$111</definedName>
    <definedName name="CRERSACPTE___732_____RRDANN0\Id_CR_SF_">'CRA_SF'!$H$111</definedName>
    <definedName name="CRERSACPTE___732_____VDMANN0\FINESS_ET">'CRA FINESS'!$F$111</definedName>
    <definedName name="CRERSACPTE___732_____VDMANN0\Id_CR_SF_">'CRA_SF'!$F$111</definedName>
    <definedName name="CRERSACPTE___7321____PRDANN0\FINESS_ET">'CRA FINESS'!$E$128</definedName>
    <definedName name="CRERSACPTE___7321____PRDANN0\Id_CR_SF_">'CRA_SF'!$E$128</definedName>
    <definedName name="CRERSACPTE___7321____RRDANM1\FINESS_ET">'CRA FINESS'!$D$128</definedName>
    <definedName name="CRERSACPTE___7321____RRDANM1\Id_CR_SF_">'CRA_SF'!$D$128</definedName>
    <definedName name="CRERSACPTE___7321____RRDANN0\FINESS_ET">'CRA FINESS'!$H$128</definedName>
    <definedName name="CRERSACPTE___7321____RRDANN0\Id_CR_SF_">'CRA_SF'!$H$128</definedName>
    <definedName name="CRERSACPTE___7321____VDMANN0\FINESS_ET">'CRA FINESS'!$F$128</definedName>
    <definedName name="CRERSACPTE___7321____VDMANN0\Id_CR_SF_">'CRA_SF'!$F$128</definedName>
    <definedName name="CRERSACPTE___7322____PRDANN0\FINESS_ET">'CRA FINESS'!$E$129</definedName>
    <definedName name="CRERSACPTE___7322____PRDANN0\Id_CR_SF_">'CRA_SF'!$E$129</definedName>
    <definedName name="CRERSACPTE___7322____RRDANM1\FINESS_ET">'CRA FINESS'!$D$129</definedName>
    <definedName name="CRERSACPTE___7322____RRDANM1\Id_CR_SF_">'CRA_SF'!$D$129</definedName>
    <definedName name="CRERSACPTE___7322____RRDANN0\FINESS_ET">'CRA FINESS'!$H$129</definedName>
    <definedName name="CRERSACPTE___7322____RRDANN0\Id_CR_SF_">'CRA_SF'!$H$129</definedName>
    <definedName name="CRERSACPTE___7322____VDMANN0\FINESS_ET">'CRA FINESS'!$F$129</definedName>
    <definedName name="CRERSACPTE___7322____VDMANN0\Id_CR_SF_">'CRA_SF'!$F$129</definedName>
    <definedName name="CRERSACPTE___7323____PRDANN0\FINESS_ET">'CRA FINESS'!$E$130</definedName>
    <definedName name="CRERSACPTE___7323____PRDANN0\Id_CR_SF_">'CRA_SF'!$E$130</definedName>
    <definedName name="CRERSACPTE___7323____RRDANM1\FINESS_ET">'CRA FINESS'!$D$130</definedName>
    <definedName name="CRERSACPTE___7323____RRDANM1\Id_CR_SF_">'CRA_SF'!$D$130</definedName>
    <definedName name="CRERSACPTE___7323____RRDANN0\FINESS_ET">'CRA FINESS'!$H$130</definedName>
    <definedName name="CRERSACPTE___7323____RRDANN0\Id_CR_SF_">'CRA_SF'!$H$130</definedName>
    <definedName name="CRERSACPTE___7323____VDMANN0\FINESS_ET">'CRA FINESS'!$F$130</definedName>
    <definedName name="CRERSACPTE___7323____VDMANN0\Id_CR_SF_">'CRA_SF'!$F$130</definedName>
    <definedName name="CRERSACPTE___7328____PRDANN0\FINESS_ET">'CRA FINESS'!$E$131</definedName>
    <definedName name="CRERSACPTE___7328____PRDANN0\Id_CR_SF_">'CRA_SF'!$E$131</definedName>
    <definedName name="CRERSACPTE___7328____RRDANM1\FINESS_ET">'CRA FINESS'!$D$131</definedName>
    <definedName name="CRERSACPTE___7328____RRDANM1\Id_CR_SF_">'CRA_SF'!$D$131</definedName>
    <definedName name="CRERSACPTE___7328____RRDANN0\FINESS_ET">'CRA FINESS'!$H$131</definedName>
    <definedName name="CRERSACPTE___7328____RRDANN0\Id_CR_SF_">'CRA_SF'!$H$131</definedName>
    <definedName name="CRERSACPTE___7328____VDMANN0\FINESS_ET">'CRA FINESS'!$F$131</definedName>
    <definedName name="CRERSACPTE___7328____VDMANN0\Id_CR_SF_">'CRA_SF'!$F$131</definedName>
    <definedName name="CRERSACPTE___733_____PRDANN0\FINESS_ET">'CRA FINESS'!$E$112</definedName>
    <definedName name="CRERSACPTE___733_____PRDANN0\Id_CR_SF_">'CRA_SF'!$E$112</definedName>
    <definedName name="CRERSACPTE___733_____RRDANM1\FINESS_ET">'CRA FINESS'!$D$112</definedName>
    <definedName name="CRERSACPTE___733_____RRDANM1\Id_CR_SF_">'CRA_SF'!$D$112</definedName>
    <definedName name="CRERSACPTE___733_____RRDANN0\FINESS_ET">'CRA FINESS'!$H$112</definedName>
    <definedName name="CRERSACPTE___733_____RRDANN0\Id_CR_SF_">'CRA_SF'!$H$112</definedName>
    <definedName name="CRERSACPTE___733_____VDMANN0\FINESS_ET">'CRA FINESS'!$F$112</definedName>
    <definedName name="CRERSACPTE___733_____VDMANN0\Id_CR_SF_">'CRA_SF'!$F$112</definedName>
    <definedName name="CRERSACPTE___733222__PRDANN0\FINESS_ET">'CRA FINESS'!$E$113</definedName>
    <definedName name="CRERSACPTE___733222__PRDANN0\Id_CR_SF_">'CRA_SF'!$E$113</definedName>
    <definedName name="CRERSACPTE___733222__RRDANM1\FINESS_ET">'CRA FINESS'!$D$113</definedName>
    <definedName name="CRERSACPTE___733222__RRDANM1\Id_CR_SF_">'CRA_SF'!$D$113</definedName>
    <definedName name="CRERSACPTE___733222__RRDANN0\FINESS_ET">'CRA FINESS'!$H$113</definedName>
    <definedName name="CRERSACPTE___733222__RRDANN0\Id_CR_SF_">'CRA_SF'!$H$113</definedName>
    <definedName name="CRERSACPTE___733222__VDMANN0\FINESS_ET">'CRA FINESS'!$F$113</definedName>
    <definedName name="CRERSACPTE___733222__VDMANN0\Id_CR_SF_">'CRA_SF'!$F$113</definedName>
    <definedName name="CRERSACPTE___734_____PRDANN0\FINESS_ET">'CRA FINESS'!$E$114</definedName>
    <definedName name="CRERSACPTE___734_____PRDANN0\Id_CR_SF_">'CRA_SF'!$E$114</definedName>
    <definedName name="CRERSACPTE___734_____RRDANM1\FINESS_ET">'CRA FINESS'!$D$114</definedName>
    <definedName name="CRERSACPTE___734_____RRDANM1\Id_CR_SF_">'CRA_SF'!$D$114</definedName>
    <definedName name="CRERSACPTE___734_____RRDANN0\FINESS_ET">'CRA FINESS'!$H$114</definedName>
    <definedName name="CRERSACPTE___734_____RRDANN0\Id_CR_SF_">'CRA_SF'!$H$114</definedName>
    <definedName name="CRERSACPTE___734_____VDMANN0\FINESS_ET">'CRA FINESS'!$F$114</definedName>
    <definedName name="CRERSACPTE___734_____VDMANN0\Id_CR_SF_">'CRA_SF'!$F$114</definedName>
    <definedName name="CRERSACPTE___735_____PRDANN0\FINESS_ET">'CRA FINESS'!$E$115</definedName>
    <definedName name="CRERSACPTE___735_____PRDANN0\Id_CR_SF_">'CRA_SF'!$E$115</definedName>
    <definedName name="CRERSACPTE___735_____RRDANM1\FINESS_ET">'CRA FINESS'!$D$115</definedName>
    <definedName name="CRERSACPTE___735_____RRDANM1\Id_CR_SF_">'CRA_SF'!$D$115</definedName>
    <definedName name="CRERSACPTE___735_____RRDANN0\FINESS_ET">'CRA FINESS'!$H$115</definedName>
    <definedName name="CRERSACPTE___735_____RRDANN0\Id_CR_SF_">'CRA_SF'!$H$115</definedName>
    <definedName name="CRERSACPTE___735_____VDMANN0\FINESS_ET">'CRA FINESS'!$F$115</definedName>
    <definedName name="CRERSACPTE___735_____VDMANN0\Id_CR_SF_">'CRA_SF'!$F$115</definedName>
    <definedName name="CRERSACPTE___7351____PRDANN0\FINESS_ET">'CRA FINESS'!$E$116</definedName>
    <definedName name="CRERSACPTE___7351____PRDANN0\Id_CR_SF_">'CRA_SF'!$E$116</definedName>
    <definedName name="CRERSACPTE___7351____RRDANM1\FINESS_ET">'CRA FINESS'!$D$116</definedName>
    <definedName name="CRERSACPTE___7351____RRDANM1\Id_CR_SF_">'CRA_SF'!$D$116</definedName>
    <definedName name="CRERSACPTE___7351____RRDANN0\FINESS_ET">'CRA FINESS'!$H$116</definedName>
    <definedName name="CRERSACPTE___7351____RRDANN0\Id_CR_SF_">'CRA_SF'!$H$116</definedName>
    <definedName name="CRERSACPTE___7351____VDMANN0\FINESS_ET">'CRA FINESS'!$F$116</definedName>
    <definedName name="CRERSACPTE___7351____VDMANN0\Id_CR_SF_">'CRA_SF'!$F$116</definedName>
    <definedName name="CRERSACPTE___7352____PRDANN0\FINESS_ET">'CRA FINESS'!$E$117</definedName>
    <definedName name="CRERSACPTE___7352____PRDANN0\Id_CR_SF_">'CRA_SF'!$E$117</definedName>
    <definedName name="CRERSACPTE___7352____RRDANM1\FINESS_ET">'CRA FINESS'!$D$117</definedName>
    <definedName name="CRERSACPTE___7352____RRDANM1\Id_CR_SF_">'CRA_SF'!$D$117</definedName>
    <definedName name="CRERSACPTE___7352____RRDANN0\FINESS_ET">'CRA FINESS'!$H$117</definedName>
    <definedName name="CRERSACPTE___7352____RRDANN0\Id_CR_SF_">'CRA_SF'!$H$117</definedName>
    <definedName name="CRERSACPTE___7352____VDMANN0\FINESS_ET">'CRA FINESS'!$F$117</definedName>
    <definedName name="CRERSACPTE___7352____VDMANN0\Id_CR_SF_">'CRA_SF'!$F$117</definedName>
    <definedName name="CRERSACPTE___7353____PRDANN0\FINESS_ET">'CRA FINESS'!$E$118</definedName>
    <definedName name="CRERSACPTE___7353____PRDANN0\Id_CR_SF_">'CRA_SF'!$E$118</definedName>
    <definedName name="CRERSACPTE___7353____RRDANM1\FINESS_ET">'CRA FINESS'!$D$118</definedName>
    <definedName name="CRERSACPTE___7353____RRDANM1\Id_CR_SF_">'CRA_SF'!$D$118</definedName>
    <definedName name="CRERSACPTE___7353____RRDANN0\FINESS_ET">'CRA FINESS'!$H$118</definedName>
    <definedName name="CRERSACPTE___7353____RRDANN0\Id_CR_SF_">'CRA_SF'!$H$118</definedName>
    <definedName name="CRERSACPTE___7353____VDMANN0\FINESS_ET">'CRA FINESS'!$F$118</definedName>
    <definedName name="CRERSACPTE___7353____VDMANN0\Id_CR_SF_">'CRA_SF'!$F$118</definedName>
    <definedName name="CRERSACPTE___738_____PRDANN0\FINESS_ET">'CRA FINESS'!$E$119</definedName>
    <definedName name="CRERSACPTE___738_____PRDANN0\Id_CR_SF_">'CRA_SF'!$E$119</definedName>
    <definedName name="CRERSACPTE___738_____RRDANM1\FINESS_ET">'CRA FINESS'!$D$119</definedName>
    <definedName name="CRERSACPTE___738_____RRDANM1\Id_CR_SF_">'CRA_SF'!$D$119</definedName>
    <definedName name="CRERSACPTE___738_____RRDANN0\FINESS_ET">'CRA FINESS'!$H$119</definedName>
    <definedName name="CRERSACPTE___738_____RRDANN0\Id_CR_SF_">'CRA_SF'!$H$119</definedName>
    <definedName name="CRERSACPTE___738_____VDMANN0\FINESS_ET">'CRA FINESS'!$F$119</definedName>
    <definedName name="CRERSACPTE___738_____VDMANN0\Id_CR_SF_">'CRA_SF'!$F$119</definedName>
    <definedName name="CRERSACPTE___74______PRDANN0\FINESS_ET">'CRA FINESS'!$E$134</definedName>
    <definedName name="CRERSACPTE___74______PRDANN0\Id_CR_SF_">'CRA_SF'!$E$134</definedName>
    <definedName name="CRERSACPTE___74______RRDANM1\FINESS_ET">'CRA FINESS'!$D$134</definedName>
    <definedName name="CRERSACPTE___74______RRDANM1\Id_CR_SF_">'CRA_SF'!$D$134</definedName>
    <definedName name="CRERSACPTE___74______RRDANN0\FINESS_ET">'CRA FINESS'!$H$134</definedName>
    <definedName name="CRERSACPTE___74______RRDANN0\Id_CR_SF_">'CRA_SF'!$H$134</definedName>
    <definedName name="CRERSACPTE___74______VDMANN0\FINESS_ET">'CRA FINESS'!$F$134</definedName>
    <definedName name="CRERSACPTE___74______VDMANN0\Id_CR_SF_">'CRA_SF'!$F$134</definedName>
    <definedName name="CRERSACPTE___75______PRDANN0\FINESS_ET">'CRA FINESS'!$E$135</definedName>
    <definedName name="CRERSACPTE___75______PRDANN0\Id_CR_SF_">'CRA_SF'!$E$135</definedName>
    <definedName name="CRERSACPTE___75______RRDANM1\FINESS_ET">'CRA FINESS'!$D$135</definedName>
    <definedName name="CRERSACPTE___75______RRDANM1\Id_CR_SF_">'CRA_SF'!$D$135</definedName>
    <definedName name="CRERSACPTE___75______RRDANN0\FINESS_ET">'CRA FINESS'!$H$135</definedName>
    <definedName name="CRERSACPTE___75______RRDANN0\Id_CR_SF_">'CRA_SF'!$H$135</definedName>
    <definedName name="CRERSACPTE___75______VDMANN0\FINESS_ET">'CRA FINESS'!$F$135</definedName>
    <definedName name="CRERSACPTE___75______VDMANN0\Id_CR_SF_">'CRA_SF'!$F$135</definedName>
    <definedName name="CRERSACPTE___76______PRDANN0\FINESS_ET">'CRA FINESS'!$E$155</definedName>
    <definedName name="CRERSACPTE___76______PRDANN0\Id_CR_SF_">'CRA_SF'!$E$155</definedName>
    <definedName name="CRERSACPTE___76______RRDANM1\FINESS_ET">'CRA FINESS'!$D$155</definedName>
    <definedName name="CRERSACPTE___76______RRDANM1\Id_CR_SF_">'CRA_SF'!$D$155</definedName>
    <definedName name="CRERSACPTE___76______RRDANN0\FINESS_ET">'CRA FINESS'!$H$155</definedName>
    <definedName name="CRERSACPTE___76______RRDANN0\Id_CR_SF_">'CRA_SF'!$H$155</definedName>
    <definedName name="CRERSACPTE___76______VDMANN0\FINESS_ET">'CRA FINESS'!$F$155</definedName>
    <definedName name="CRERSACPTE___76______VDMANN0\Id_CR_SF_">'CRA_SF'!$F$155</definedName>
    <definedName name="CRERSACPTE___771_____PRDANN0\FINESS_ET">'CRA FINESS'!$E$158</definedName>
    <definedName name="CRERSACPTE___771_____PRDANN0\Id_CR_SF_">'CRA_SF'!$E$158</definedName>
    <definedName name="CRERSACPTE___771_____RRDANM1\FINESS_ET">'CRA FINESS'!$D$158</definedName>
    <definedName name="CRERSACPTE___771_____RRDANM1\Id_CR_SF_">'CRA_SF'!$D$158</definedName>
    <definedName name="CRERSACPTE___771_____RRDANN0\FINESS_ET">'CRA FINESS'!$H$158</definedName>
    <definedName name="CRERSACPTE___771_____RRDANN0\Id_CR_SF_">'CRA_SF'!$H$158</definedName>
    <definedName name="CRERSACPTE___771_____VDMANN0\FINESS_ET">'CRA FINESS'!$F$158</definedName>
    <definedName name="CRERSACPTE___771_____VDMANN0\Id_CR_SF_">'CRA_SF'!$F$158</definedName>
    <definedName name="CRERSACPTE___772_____PRDANN0\FINESS_ET">'CRA FINESS'!$E$159</definedName>
    <definedName name="CRERSACPTE___772_____PRDANN0\Id_CR_SF_">'CRA_SF'!$E$159</definedName>
    <definedName name="CRERSACPTE___772_____RRDANM1\FINESS_ET">'CRA FINESS'!$D$159</definedName>
    <definedName name="CRERSACPTE___772_____RRDANM1\Id_CR_SF_">'CRA_SF'!$D$159</definedName>
    <definedName name="CRERSACPTE___772_____RRDANN0\FINESS_ET">'CRA FINESS'!$H$159</definedName>
    <definedName name="CRERSACPTE___772_____RRDANN0\Id_CR_SF_">'CRA_SF'!$H$159</definedName>
    <definedName name="CRERSACPTE___772_____VDMANN0\FINESS_ET">'CRA FINESS'!$F$159</definedName>
    <definedName name="CRERSACPTE___772_____VDMANN0\Id_CR_SF_">'CRA_SF'!$F$159</definedName>
    <definedName name="CRERSACPTE___773_____PRDANN0\FINESS_ET">'CRA FINESS'!$E$160</definedName>
    <definedName name="CRERSACPTE___773_____PRDANN0\Id_CR_SF_">'CRA_SF'!$E$160</definedName>
    <definedName name="CRERSACPTE___773_____RRDANM1\FINESS_ET">'CRA FINESS'!$D$160</definedName>
    <definedName name="CRERSACPTE___773_____RRDANM1\Id_CR_SF_">'CRA_SF'!$D$160</definedName>
    <definedName name="CRERSACPTE___773_____RRDANN0\FINESS_ET">'CRA FINESS'!$H$160</definedName>
    <definedName name="CRERSACPTE___773_____RRDANN0\Id_CR_SF_">'CRA_SF'!$H$160</definedName>
    <definedName name="CRERSACPTE___773_____VDMANN0\FINESS_ET">'CRA FINESS'!$F$160</definedName>
    <definedName name="CRERSACPTE___773_____VDMANN0\Id_CR_SF_">'CRA_SF'!$F$160</definedName>
    <definedName name="CRERSACPTE___775_____PRDANN0\FINESS_ET">'CRA FINESS'!$E$161</definedName>
    <definedName name="CRERSACPTE___775_____PRDANN0\Id_CR_SF_">'CRA_SF'!$E$161</definedName>
    <definedName name="CRERSACPTE___775_____RRDANM1\FINESS_ET">'CRA FINESS'!$D$161</definedName>
    <definedName name="CRERSACPTE___775_____RRDANM1\Id_CR_SF_">'CRA_SF'!$D$161</definedName>
    <definedName name="CRERSACPTE___775_____RRDANN0\FINESS_ET">'CRA FINESS'!$H$161</definedName>
    <definedName name="CRERSACPTE___775_____RRDANN0\Id_CR_SF_">'CRA_SF'!$H$161</definedName>
    <definedName name="CRERSACPTE___775_____VDMANN0\FINESS_ET">'CRA FINESS'!$F$161</definedName>
    <definedName name="CRERSACPTE___775_____VDMANN0\Id_CR_SF_">'CRA_SF'!$F$161</definedName>
    <definedName name="CRERSACPTE___777_____PRDANN0\FINESS_ET">'CRA FINESS'!$E$162</definedName>
    <definedName name="CRERSACPTE___777_____PRDANN0\Id_CR_SF_">'CRA_SF'!$E$162</definedName>
    <definedName name="CRERSACPTE___777_____RRDANM1\FINESS_ET">'CRA FINESS'!$D$162</definedName>
    <definedName name="CRERSACPTE___777_____RRDANM1\Id_CR_SF_">'CRA_SF'!$D$162</definedName>
    <definedName name="CRERSACPTE___777_____RRDANN0\FINESS_ET">'CRA FINESS'!$H$162</definedName>
    <definedName name="CRERSACPTE___777_____RRDANN0\Id_CR_SF_">'CRA_SF'!$H$162</definedName>
    <definedName name="CRERSACPTE___777_____VDMANN0\FINESS_ET">'CRA FINESS'!$F$162</definedName>
    <definedName name="CRERSACPTE___777_____VDMANN0\Id_CR_SF_">'CRA_SF'!$F$162</definedName>
    <definedName name="CRERSACPTE___778_____PRDANN0\FINESS_ET">'CRA FINESS'!$E$163</definedName>
    <definedName name="CRERSACPTE___778_____PRDANN0\Id_CR_SF_">'CRA_SF'!$E$163</definedName>
    <definedName name="CRERSACPTE___778_____RRDANM1\FINESS_ET">'CRA FINESS'!$D$163</definedName>
    <definedName name="CRERSACPTE___778_____RRDANM1\Id_CR_SF_">'CRA_SF'!$D$163</definedName>
    <definedName name="CRERSACPTE___778_____RRDANN0\FINESS_ET">'CRA FINESS'!$H$163</definedName>
    <definedName name="CRERSACPTE___778_____RRDANN0\Id_CR_SF_">'CRA_SF'!$H$163</definedName>
    <definedName name="CRERSACPTE___778_____VDMANN0\FINESS_ET">'CRA FINESS'!$F$163</definedName>
    <definedName name="CRERSACPTE___778_____VDMANN0\Id_CR_SF_">'CRA_SF'!$F$163</definedName>
    <definedName name="CRERSACPTE___7815____PRDANN0\FINESS_ET">'CRA FINESS'!$E$166</definedName>
    <definedName name="CRERSACPTE___7815____PRDANN0\Id_CR_SF_">'CRA_SF'!$E$166</definedName>
    <definedName name="CRERSACPTE___7815____RRDANM1\FINESS_ET">'CRA FINESS'!$D$166</definedName>
    <definedName name="CRERSACPTE___7815____RRDANM1\Id_CR_SF_">'CRA_SF'!$D$166</definedName>
    <definedName name="CRERSACPTE___7815____RRDANN0\FINESS_ET">'CRA FINESS'!$H$166</definedName>
    <definedName name="CRERSACPTE___7815____RRDANN0\Id_CR_SF_">'CRA_SF'!$H$166</definedName>
    <definedName name="CRERSACPTE___7815____VDMANN0\FINESS_ET">'CRA FINESS'!$F$166</definedName>
    <definedName name="CRERSACPTE___7815____VDMANN0\Id_CR_SF_">'CRA_SF'!$F$166</definedName>
    <definedName name="CRERSACPTE___7816____PRDANN0\FINESS_ET">'CRA FINESS'!$E$167</definedName>
    <definedName name="CRERSACPTE___7816____PRDANN0\Id_CR_SF_">'CRA_SF'!$E$167</definedName>
    <definedName name="CRERSACPTE___7816____RRDANM1\FINESS_ET">'CRA FINESS'!$D$167</definedName>
    <definedName name="CRERSACPTE___7816____RRDANM1\Id_CR_SF_">'CRA_SF'!$D$167</definedName>
    <definedName name="CRERSACPTE___7816____RRDANN0\FINESS_ET">'CRA FINESS'!$H$167</definedName>
    <definedName name="CRERSACPTE___7816____RRDANN0\Id_CR_SF_">'CRA_SF'!$H$167</definedName>
    <definedName name="CRERSACPTE___7816____VDMANN0\FINESS_ET">'CRA FINESS'!$F$167</definedName>
    <definedName name="CRERSACPTE___7816____VDMANN0\Id_CR_SF_">'CRA_SF'!$F$167</definedName>
    <definedName name="CRERSACPTE___7817____PRDANN0\FINESS_ET">'CRA FINESS'!$E$168</definedName>
    <definedName name="CRERSACPTE___7817____PRDANN0\Id_CR_SF_">'CRA_SF'!$E$168</definedName>
    <definedName name="CRERSACPTE___7817____RRDANM1\FINESS_ET">'CRA FINESS'!$D$168</definedName>
    <definedName name="CRERSACPTE___7817____RRDANM1\Id_CR_SF_">'CRA_SF'!$D$168</definedName>
    <definedName name="CRERSACPTE___7817____RRDANN0\FINESS_ET">'CRA FINESS'!$H$168</definedName>
    <definedName name="CRERSACPTE___7817____RRDANN0\Id_CR_SF_">'CRA_SF'!$H$168</definedName>
    <definedName name="CRERSACPTE___7817____VDMANN0\FINESS_ET">'CRA FINESS'!$F$168</definedName>
    <definedName name="CRERSACPTE___7817____VDMANN0\Id_CR_SF_">'CRA_SF'!$F$168</definedName>
    <definedName name="CRERSACPTE___786_____PRDANN0\FINESS_ET">'CRA FINESS'!$E$169</definedName>
    <definedName name="CRERSACPTE___786_____PRDANN0\Id_CR_SF_">'CRA_SF'!$E$169</definedName>
    <definedName name="CRERSACPTE___786_____RRDANM1\FINESS_ET">'CRA FINESS'!$D$169</definedName>
    <definedName name="CRERSACPTE___786_____RRDANM1\Id_CR_SF_">'CRA_SF'!$D$169</definedName>
    <definedName name="CRERSACPTE___786_____RRDANN0\FINESS_ET">'CRA FINESS'!$H$169</definedName>
    <definedName name="CRERSACPTE___786_____RRDANN0\Id_CR_SF_">'CRA_SF'!$H$169</definedName>
    <definedName name="CRERSACPTE___786_____VDMANN0\FINESS_ET">'CRA FINESS'!$F$169</definedName>
    <definedName name="CRERSACPTE___786_____VDMANN0\Id_CR_SF_">'CRA_SF'!$F$169</definedName>
    <definedName name="CRERSACPTE___787_____PRDANN0\FINESS_ET">'CRA FINESS'!$E$170</definedName>
    <definedName name="CRERSACPTE___787_____PRDANN0\Id_CR_SF_">'CRA_SF'!$E$170</definedName>
    <definedName name="CRERSACPTE___787_____RRDANM1\FINESS_ET">'CRA FINESS'!$D$170</definedName>
    <definedName name="CRERSACPTE___787_____RRDANM1\Id_CR_SF_">'CRA_SF'!$D$170</definedName>
    <definedName name="CRERSACPTE___787_____RRDANN0\FINESS_ET">'CRA FINESS'!$H$170</definedName>
    <definedName name="CRERSACPTE___787_____RRDANN0\Id_CR_SF_">'CRA_SF'!$H$170</definedName>
    <definedName name="CRERSACPTE___787_____VDMANN0\FINESS_ET">'CRA FINESS'!$F$170</definedName>
    <definedName name="CRERSACPTE___787_____VDMANN0\Id_CR_SF_">'CRA_SF'!$F$170</definedName>
    <definedName name="CRERSACPTE___78742___PRDANN0\FINESS_ET">'CRA FINESS'!$E$171</definedName>
    <definedName name="CRERSACPTE___78742___PRDANN0\Id_CR_SF_">'CRA_SF'!$E$171</definedName>
    <definedName name="CRERSACPTE___78742___RRDANM1\FINESS_ET">'CRA FINESS'!$D$171</definedName>
    <definedName name="CRERSACPTE___78742___RRDANM1\Id_CR_SF_">'CRA_SF'!$D$171</definedName>
    <definedName name="CRERSACPTE___78742___RRDANN0\FINESS_ET">'CRA FINESS'!$H$171</definedName>
    <definedName name="CRERSACPTE___78742___RRDANN0\Id_CR_SF_">'CRA_SF'!$H$171</definedName>
    <definedName name="CRERSACPTE___78742___VDMANN0\FINESS_ET">'CRA FINESS'!$F$171</definedName>
    <definedName name="CRERSACPTE___78742___VDMANN0\Id_CR_SF_">'CRA_SF'!$F$171</definedName>
    <definedName name="CRERSACPTE___79______PRDANN0\FINESS_ET">'CRA FINESS'!$E$172</definedName>
    <definedName name="CRERSACPTE___79______PRDANN0\Id_CR_SF_">'CRA_SF'!$E$172</definedName>
    <definedName name="CRERSACPTE___79______RRDANM1\FINESS_ET">'CRA FINESS'!$D$172</definedName>
    <definedName name="CRERSACPTE___79______RRDANM1\Id_CR_SF_">'CRA_SF'!$D$172</definedName>
    <definedName name="CRERSACPTE___79______RRDANN0\FINESS_ET">'CRA FINESS'!$H$172</definedName>
    <definedName name="CRERSACPTE___79______RRDANN0\Id_CR_SF_">'CRA_SF'!$H$172</definedName>
    <definedName name="CRERSACPTE___79______VDMANN0\FINESS_ET">'CRA FINESS'!$F$172</definedName>
    <definedName name="CRERSACPTE___79______VDMANN0\Id_CR_SF_">'CRA_SF'!$F$172</definedName>
    <definedName name="CRERSACPTE___C10682__RRDANN0\_________">'Suivi_Affectation_Resultats'!$D$6</definedName>
    <definedName name="CRERSACPTE___C10685__RRDANN0\_________">'Suivi_Affectation_Resultats'!$D$7</definedName>
    <definedName name="CRERSACPTE___C10686__RRDANN0\_________">'Suivi_Affectation_Resultats'!$D$8</definedName>
    <definedName name="CRERSACPTE___C10686__RRDANN0\FINESS_ET">'Affectation_Resultats'!$G$12</definedName>
    <definedName name="CRERSACPTE___C10686__RRDANN0\Id_CR_SF_">'Affectation_Resultats'!$J$12</definedName>
    <definedName name="CRERSACPTE___C10687__RRDANN0\_________">'Suivi_Affectation_Resultats'!$D$9</definedName>
    <definedName name="CRERSACPTE___C10687__RRDANN0\FINESS_ET">'Affectation_Resultats'!$G$13</definedName>
    <definedName name="CRERSACPTE___C10687__RRDANN0\Id_CR_SF_">'Affectation_Resultats'!$J$13</definedName>
    <definedName name="CRERSACPTE___C110____RRDANN0\_________">'Suivi_Affectation_Resultats'!$D$10</definedName>
    <definedName name="CRERSACPTE___C110____RRDANN0\FINESS_ET">'Affectation_Resultats'!$G$10</definedName>
    <definedName name="CRERSACPTE___C110____RRDANN0\Id_CR_SF_">'Affectation_Resultats'!$J$10</definedName>
    <definedName name="CRERSACPTE___C119____RRDANN0\_________">'Suivi_Affectation_Resultats'!$D$11</definedName>
    <definedName name="CRERSACPTE___C119____RRDANN0\FINESS_ET">'Affectation_Resultats'!$G$11</definedName>
    <definedName name="CRERSACPTE___C119____RRDANN0\Id_CR_SF_">'Affectation_Resultats'!$J$11</definedName>
    <definedName name="CRERSACPTE___DEFIC___RRDANN0\FINESS_ET">'Affectation_Resultats'!$G$7</definedName>
    <definedName name="CRERSACPTE___DEFIC___RRDANN0\Id_CR_SF_">'Affectation_Resultats'!$J$7</definedName>
    <definedName name="CRERSACPTE___DEFREPRIPRDANN0\FINESS_ET">'CRA FINESS'!$E$182</definedName>
    <definedName name="CRERSACPTE___DEFREPRIPRDANN0\Id_CR_SF_">'CRA_SF'!$E$182</definedName>
    <definedName name="CRERSACPTE___DEFREPRIRRDANM1\FINESS_ET">'CRA FINESS'!$D$182</definedName>
    <definedName name="CRERSACPTE___DEFREPRIRRDANM1\Id_CR_SF_">'CRA_SF'!$D$182</definedName>
    <definedName name="CRERSACPTE___DEFREPRIRRDANN0\FINESS_ET">'CRA FINESS'!$H$182</definedName>
    <definedName name="CRERSACPTE___DEFREPRIRRDANN0\Id_CR_SF_">'CRA_SF'!$H$182</definedName>
    <definedName name="CRERSACPTE___DEFREPRIVDMANN0\FINESS_ET">'CRA FINESS'!$F$182</definedName>
    <definedName name="CRERSACPTE___DEFREPRIVDMANN0\Id_CR_SF_">'CRA_SF'!$F$182</definedName>
    <definedName name="CRERSACPTE___EXCED___RRDANN0\FINESS_ET">'Affectation_Resultats'!$G$6</definedName>
    <definedName name="CRERSACPTE___EXCED___RRDANN0\Id_CR_SF_">'Affectation_Resultats'!$J$6</definedName>
    <definedName name="CRERSACPTE___EXCREPRIPRDANN0\FINESS_ET">'CRA FINESS'!$E$183</definedName>
    <definedName name="CRERSACPTE___EXCREPRIPRDANN0\Id_CR_SF_">'CRA_SF'!$E$183</definedName>
    <definedName name="CRERSACPTE___EXCREPRIRRDANM1\FINESS_ET">'CRA FINESS'!$D$183</definedName>
    <definedName name="CRERSACPTE___EXCREPRIRRDANM1\Id_CR_SF_">'CRA_SF'!$D$183</definedName>
    <definedName name="CRERSACPTE___EXCREPRIRRDANN0\FINESS_ET">'CRA FINESS'!$H$183</definedName>
    <definedName name="CRERSACPTE___EXCREPRIRRDANN0\Id_CR_SF_">'CRA_SF'!$H$183</definedName>
    <definedName name="CRERSACPTE___EXCREPRIVDMANN0\FINESS_ET">'CRA FINESS'!$F$183</definedName>
    <definedName name="CRERSACPTE___EXCREPRIVDMANN0\Id_CR_SF_">'CRA_SF'!$F$183</definedName>
    <definedName name="CRERSACPTE___P10682__RRDANN0\FINESS_ET">'Affectation_Resultats'!$G$17</definedName>
    <definedName name="CRERSACPTE___P10682__RRDANN0\Id_CR_SF_">'Affectation_Resultats'!$J$17</definedName>
    <definedName name="CRERSACPTE___P10685__RRDANN0\FINESS_ET">'Affectation_Resultats'!$G$18</definedName>
    <definedName name="CRERSACPTE___P10685__RRDANN0\Id_CR_SF_">'Affectation_Resultats'!$J$18</definedName>
    <definedName name="CRERSACPTE___P10686__RRDANN0\FINESS_ET">'Affectation_Resultats'!$G$19</definedName>
    <definedName name="CRERSACPTE___P10686__RRDANN0\Id_CR_SF_">'Affectation_Resultats'!$J$19</definedName>
    <definedName name="CRERSACPTE___P10687__RRDANN0\FINESS_ET">'Affectation_Resultats'!$G$20</definedName>
    <definedName name="CRERSACPTE___P10687__RRDANN0\Id_CR_SF_">'Affectation_Resultats'!$J$20</definedName>
    <definedName name="CRERSACPTE___P110____RRDANN0\FINESS_ET">'Affectation_Resultats'!$G$21</definedName>
    <definedName name="CRERSACPTE___P110____RRDANN0\Id_CR_SF_">'Affectation_Resultats'!$J$21</definedName>
    <definedName name="CRERSACPTE___P119____RRDANN0\FINESS_ET">'Affectation_Resultats'!$G$22</definedName>
    <definedName name="CRERSACPTE___P119____RRDANN0\Id_CR_SF_">'Affectation_Resultats'!$J$22</definedName>
    <definedName name="CRERSACPTE___R10682__ANTANP1\_________">'Suivi_Affectation_Resultats'!$E$6</definedName>
    <definedName name="CRERSACPTE___R10685__ANTANP1\_________">'Suivi_Affectation_Resultats'!$E$7</definedName>
    <definedName name="CRERSACPTE___R10686__ANTANP1\_________">'Suivi_Affectation_Resultats'!$E$8</definedName>
    <definedName name="CRERSACPTE___R10687__ANTANP1\_________">'Suivi_Affectation_Resultats'!$E$9</definedName>
    <definedName name="CRERSACPTE___R110____ANTANP1\_________">'Suivi_Affectation_Resultats'!$E$10</definedName>
    <definedName name="CRERSACPTE___R119____ANTANP1\_________">'Suivi_Affectation_Resultats'!$E$11</definedName>
    <definedName name="CRERSACPTE___RESADMINRRDANN0\FINESS_ET">'Affectation_Resultats'!$G$14</definedName>
    <definedName name="CRERSACPTE___RESADMINRRDANN0\Id_CR_SF_">'Affectation_Resultats'!$J$14</definedName>
    <definedName name="CRERSACPTE___TITRE1E_PRDANN0\_________">'Fiche_Récap.'!$E$44</definedName>
    <definedName name="CRERSACPTE___TITRE1E_RRDANM1\_________">'Fiche_Récap.'!$D$44</definedName>
    <definedName name="CRERSACPTE___TITRE1E_RRDANN0\_________">'Fiche_Récap.'!$F$44</definedName>
    <definedName name="CRERSACPTE___TITRE1R_PRDANN0\_________">'Fiche_Récap.'!$E$35</definedName>
    <definedName name="CRERSACPTE___TITRE1R_RRDANM1\_________">'Fiche_Récap.'!$D$35</definedName>
    <definedName name="CRERSACPTE___TITRE1R_RRDANN0\_________">'Fiche_Récap.'!$F$35</definedName>
    <definedName name="CRERSACPTE___TITRE2E_PRDANN0\_________">'Fiche_Récap.'!$E$45</definedName>
    <definedName name="CRERSACPTE___TITRE2E_RRDANM1\_________">'Fiche_Récap.'!$D$45</definedName>
    <definedName name="CRERSACPTE___TITRE2E_RRDANN0\_________">'Fiche_Récap.'!$F$45</definedName>
    <definedName name="CRERSACPTE___TITRE2R_PRDANN0\_________">'Fiche_Récap.'!$E$36</definedName>
    <definedName name="CRERSACPTE___TITRE2R_RRDANM1\_________">'Fiche_Récap.'!$D$36</definedName>
    <definedName name="CRERSACPTE___TITRE2R_RRDANN0\_________">'Fiche_Récap.'!$F$36</definedName>
    <definedName name="CRERSACPTE___TITRE3E_PRDANN0\_________">'Fiche_Récap.'!$E$46</definedName>
    <definedName name="CRERSACPTE___TITRE3E_RRDANM1\_________">'Fiche_Récap.'!$D$46</definedName>
    <definedName name="CRERSACPTE___TITRE3E_RRDANN0\_________">'Fiche_Récap.'!$F$46</definedName>
    <definedName name="CRERSACPTE___TITRE3R_PRDANN0\_________">'Fiche_Récap.'!$E$37</definedName>
    <definedName name="CRERSACPTE___TITRE3R_RRDANM1\_________">'Fiche_Récap.'!$D$37</definedName>
    <definedName name="CRERSACPTE___TITRE3R_RRDANN0\_________">'Fiche_Récap.'!$F$37</definedName>
    <definedName name="CRERSACPTE_11PRODCESSPRDANN0\_________">'Fiche_Récap.'!$E$25</definedName>
    <definedName name="CRERSACPTE_11PRODCESSRRDANM1\_________">'Fiche_Récap.'!$E$21</definedName>
    <definedName name="CRERSACPTE_11PRODCESSRRDANN0\_________">'Fiche_Récap.'!$E$29</definedName>
    <definedName name="CRERSACPTE_11TOTCHA__PRDANN0\_________">'Fiche_Récap.'!$E$11</definedName>
    <definedName name="CRERSACPTE_11TOTCHA__RRDANM1\_________">'Fiche_Récap.'!$E$7</definedName>
    <definedName name="CRERSACPTE_11TOTCHA__RRDANN0\_________">'Fiche_Récap.'!$E$15</definedName>
    <definedName name="CRERSACPTE_11TOTPROD_PRDANN0\_________">'Fiche_Récap.'!$E$12</definedName>
    <definedName name="CRERSACPTE_11TOTPROD_RRDANM1\_________">'Fiche_Récap.'!$E$8</definedName>
    <definedName name="CRERSACPTE_11TOTPROD_RRDANN0\_________">'Fiche_Récap.'!$E$16</definedName>
    <definedName name="CRERSACPTE_11VNCDAP__PRDANN0\_________">'Fiche_Récap.'!$E$24</definedName>
    <definedName name="CRERSACPTE_11VNCDAP__RRDANM1\_________">'Fiche_Récap.'!$E$20</definedName>
    <definedName name="CRERSACPTE_11VNCDAP__RRDANN0\_________">'Fiche_Récap.'!$E$28</definedName>
    <definedName name="CRERSACPTE_12PRODCESSPRDANN0\_________">'Fiche_Récap.'!$F$25</definedName>
    <definedName name="CRERSACPTE_12PRODCESSRRDANM1\_________">'Fiche_Récap.'!$F$21</definedName>
    <definedName name="CRERSACPTE_12PRODCESSRRDANN0\_________">'Fiche_Récap.'!$F$29</definedName>
    <definedName name="CRERSACPTE_12TOTCHA__PRDANN0\_________">'Fiche_Récap.'!$F$11</definedName>
    <definedName name="CRERSACPTE_12TOTCHA__RRDANM1\_________">'Fiche_Récap.'!$F$7</definedName>
    <definedName name="CRERSACPTE_12TOTCHA__RRDANN0\_________">'Fiche_Récap.'!$F$15</definedName>
    <definedName name="CRERSACPTE_12TOTPROD_PRDANN0\_________">'Fiche_Récap.'!$F$12</definedName>
    <definedName name="CRERSACPTE_12TOTPROD_RRDANM1\_________">'Fiche_Récap.'!$F$8</definedName>
    <definedName name="CRERSACPTE_12TOTPROD_RRDANN0\_________">'Fiche_Récap.'!$F$16</definedName>
    <definedName name="CRERSACPTE_12VNCDAP__PRDANN0\_________">'Fiche_Récap.'!$F$24</definedName>
    <definedName name="CRERSACPTE_12VNCDAP__RRDANM1\_________">'Fiche_Récap.'!$F$20</definedName>
    <definedName name="CRERSACPTE_12VNCDAP__RRDANN0\_________">'Fiche_Récap.'!$F$28</definedName>
    <definedName name="CRERSACPTE_13PRODCESSPRDANN0\_________">'Fiche_Récap.'!$G$25</definedName>
    <definedName name="CRERSACPTE_13PRODCESSRRDANM1\_________">'Fiche_Récap.'!$G$21</definedName>
    <definedName name="CRERSACPTE_13PRODCESSRRDANN0\_________">'Fiche_Récap.'!$G$29</definedName>
    <definedName name="CRERSACPTE_13TOTCHA__PRDANN0\_________">'Fiche_Récap.'!$G$11</definedName>
    <definedName name="CRERSACPTE_13TOTCHA__RRDANM1\_________">'Fiche_Récap.'!$G$7</definedName>
    <definedName name="CRERSACPTE_13TOTCHA__RRDANN0\_________">'Fiche_Récap.'!$G$15</definedName>
    <definedName name="CRERSACPTE_13TOTPROD_PRDANN0\_________">'Fiche_Récap.'!$G$12</definedName>
    <definedName name="CRERSACPTE_13TOTPROD_RRDANM1\_________">'Fiche_Récap.'!$G$8</definedName>
    <definedName name="CRERSACPTE_13TOTPROD_RRDANN0\_________">'Fiche_Récap.'!$G$16</definedName>
    <definedName name="CRERSACPTE_13VNCDAP__PRDANN0\_________">'Fiche_Récap.'!$G$24</definedName>
    <definedName name="CRERSACPTE_13VNCDAP__RRDANM1\_________">'Fiche_Récap.'!$G$20</definedName>
    <definedName name="CRERSACPTE_13VNCDAP__RRDANN0\_________">'Fiche_Récap.'!$G$28</definedName>
    <definedName name="CRERSACPTE_21PRODCESSPRDANN0\_________">'Fiche_Récap.'!$I$25</definedName>
    <definedName name="CRERSACPTE_21PRODCESSRRDANM1\_________">'Fiche_Récap.'!$I$21</definedName>
    <definedName name="CRERSACPTE_21PRODCESSRRDANN0\_________">'Fiche_Récap.'!$I$29</definedName>
    <definedName name="CRERSACPTE_21TOTCHA__PRDANN0\_________">'Fiche_Récap.'!$I$11</definedName>
    <definedName name="CRERSACPTE_21TOTCHA__RRDANM1\_________">'Fiche_Récap.'!$I$7</definedName>
    <definedName name="CRERSACPTE_21TOTCHA__RRDANN0\_________">'Fiche_Récap.'!$I$15</definedName>
    <definedName name="CRERSACPTE_21TOTPROD_PRDANN0\_________">'Fiche_Récap.'!$I$12</definedName>
    <definedName name="CRERSACPTE_21TOTPROD_RRDANM1\_________">'Fiche_Récap.'!$I$8</definedName>
    <definedName name="CRERSACPTE_21TOTPROD_RRDANN0\_________">'Fiche_Récap.'!$I$16</definedName>
    <definedName name="CRERSACPTE_21VNCDAP__PRDANN0\_________">'Fiche_Récap.'!$I$24</definedName>
    <definedName name="CRERSACPTE_21VNCDAP__RRDANM1\_________">'Fiche_Récap.'!$I$20</definedName>
    <definedName name="CRERSACPTE_21VNCDAP__RRDANN0\_________">'Fiche_Récap.'!$I$28</definedName>
    <definedName name="CRERSACPTE_22PRODCESSPRDANN0\_________">'Fiche_Récap.'!$J$25</definedName>
    <definedName name="CRERSACPTE_22PRODCESSRRDANM1\_________">'Fiche_Récap.'!$J$21</definedName>
    <definedName name="CRERSACPTE_22PRODCESSRRDANN0\_________">'Fiche_Récap.'!$J$29</definedName>
    <definedName name="CRERSACPTE_22TOTCHA__PRDANN0\_________">'Fiche_Récap.'!$J$11</definedName>
    <definedName name="CRERSACPTE_22TOTCHA__RRDANM1\_________">'Fiche_Récap.'!$J$7</definedName>
    <definedName name="CRERSACPTE_22TOTCHA__RRDANN0\_________">'Fiche_Récap.'!$J$15</definedName>
    <definedName name="CRERSACPTE_22TOTPROD_PRDANN0\_________">'Fiche_Récap.'!$J$12</definedName>
    <definedName name="CRERSACPTE_22TOTPROD_RRDANM1\_________">'Fiche_Récap.'!$J$8</definedName>
    <definedName name="CRERSACPTE_22TOTPROD_RRDANN0\_________">'Fiche_Récap.'!$J$16</definedName>
    <definedName name="CRERSACPTE_22VNCDAP__PRDANN0\_________">'Fiche_Récap.'!$J$24</definedName>
    <definedName name="CRERSACPTE_22VNCDAP__RRDANM1\_________">'Fiche_Récap.'!$J$20</definedName>
    <definedName name="CRERSACPTE_22VNCDAP__RRDANN0\_________">'Fiche_Récap.'!$J$28</definedName>
    <definedName name="CRERSACPTE_23PRODCESSPRDANN0\_________">'Fiche_Récap.'!$K$25</definedName>
    <definedName name="CRERSACPTE_23PRODCESSRRDANM1\_________">'Fiche_Récap.'!$K$21</definedName>
    <definedName name="CRERSACPTE_23PRODCESSRRDANN0\_________">'Fiche_Récap.'!$K$29</definedName>
    <definedName name="CRERSACPTE_23TOTCHA__PRDANN0\_________">'Fiche_Récap.'!$K$11</definedName>
    <definedName name="CRERSACPTE_23TOTCHA__RRDANM1\_________">'Fiche_Récap.'!$K$7</definedName>
    <definedName name="CRERSACPTE_23TOTCHA__RRDANN0\_________">'Fiche_Récap.'!$K$15</definedName>
    <definedName name="CRERSACPTE_23TOTPROD_PRDANN0\_________">'Fiche_Récap.'!$K$12</definedName>
    <definedName name="CRERSACPTE_23TOTPROD_RRDANM1\_________">'Fiche_Récap.'!$K$8</definedName>
    <definedName name="CRERSACPTE_23TOTPROD_RRDANN0\_________">'Fiche_Récap.'!$K$16</definedName>
    <definedName name="CRERSACPTE_23VNCDAP__PRDANN0\_________">'Fiche_Récap.'!$K$24</definedName>
    <definedName name="CRERSACPTE_23VNCDAP__RRDANM1\_________">'Fiche_Récap.'!$K$20</definedName>
    <definedName name="CRERSACPTE_23VNCDAP__RRDANN0\_________">'Fiche_Récap.'!$K$28</definedName>
    <definedName name="CRERSACPTE_24PRODCESSPRDANN0\_________">'Fiche_Récap.'!$L$25</definedName>
    <definedName name="CRERSACPTE_24PRODCESSRRDANM1\_________">'Fiche_Récap.'!$L$21</definedName>
    <definedName name="CRERSACPTE_24PRODCESSRRDANN0\_________">'Fiche_Récap.'!$L$29</definedName>
    <definedName name="CRERSACPTE_24TOTCHA__PRDANN0\_________">'Fiche_Récap.'!$L$11</definedName>
    <definedName name="CRERSACPTE_24TOTCHA__RRDANM1\_________">'Fiche_Récap.'!$L$7</definedName>
    <definedName name="CRERSACPTE_24TOTCHA__RRDANN0\_________">'Fiche_Récap.'!$L$15</definedName>
    <definedName name="CRERSACPTE_24TOTPROD_PRDANN0\_________">'Fiche_Récap.'!$L$12</definedName>
    <definedName name="CRERSACPTE_24TOTPROD_RRDANM1\_________">'Fiche_Récap.'!$L$8</definedName>
    <definedName name="CRERSACPTE_24TOTPROD_RRDANN0\_________">'Fiche_Récap.'!$L$16</definedName>
    <definedName name="CRERSACPTE_24VNCDAP__PRDANN0\_________">'Fiche_Récap.'!$L$24</definedName>
    <definedName name="CRERSACPTE_24VNCDAP__RRDANM1\_________">'Fiche_Récap.'!$L$20</definedName>
    <definedName name="CRERSACPTE_24VNCDAP__RRDANN0\_________">'Fiche_Récap.'!$L$28</definedName>
    <definedName name="CRERSACPTE_31PRODCESSPRDANN0\_________">'Fiche_Récap.'!$N$25</definedName>
    <definedName name="CRERSACPTE_31PRODCESSRRDANM1\_________">'Fiche_Récap.'!$N$21</definedName>
    <definedName name="CRERSACPTE_31PRODCESSRRDANN0\_________">'Fiche_Récap.'!$N$29</definedName>
    <definedName name="CRERSACPTE_31TOTCHA__PRDANN0\_________">'Fiche_Récap.'!$N$11</definedName>
    <definedName name="CRERSACPTE_31TOTCHA__RRDANM1\_________">'Fiche_Récap.'!$N$7</definedName>
    <definedName name="CRERSACPTE_31TOTCHA__RRDANN0\_________">'Fiche_Récap.'!$N$15</definedName>
    <definedName name="CRERSACPTE_31TOTPROD_PRDANN0\_________">'Fiche_Récap.'!$N$12</definedName>
    <definedName name="CRERSACPTE_31TOTPROD_RRDANM1\_________">'Fiche_Récap.'!$N$8</definedName>
    <definedName name="CRERSACPTE_31TOTPROD_RRDANN0\_________">'Fiche_Récap.'!$N$16</definedName>
    <definedName name="CRERSACPTE_31VNCDAP__PRDANN0\_________">'Fiche_Récap.'!$N$24</definedName>
    <definedName name="CRERSACPTE_31VNCDAP__RRDANM1\_________">'Fiche_Récap.'!$N$20</definedName>
    <definedName name="CRERSACPTE_31VNCDAP__RRDANN0\_________">'Fiche_Récap.'!$N$28</definedName>
    <definedName name="CRERSACPTE_32PRODCESSPRDANN0\_________">'Fiche_Récap.'!$O$25</definedName>
    <definedName name="CRERSACPTE_32PRODCESSRRDANM1\_________">'Fiche_Récap.'!$O$21</definedName>
    <definedName name="CRERSACPTE_32PRODCESSRRDANN0\_________">'Fiche_Récap.'!$O$29</definedName>
    <definedName name="CRERSACPTE_32TOTCHA__PRDANN0\_________">'Fiche_Récap.'!$O$11</definedName>
    <definedName name="CRERSACPTE_32TOTCHA__RRDANM1\_________">'Fiche_Récap.'!$O$7</definedName>
    <definedName name="CRERSACPTE_32TOTCHA__RRDANN0\_________">'Fiche_Récap.'!$O$15</definedName>
    <definedName name="CRERSACPTE_32TOTPROD_PRDANN0\_________">'Fiche_Récap.'!$O$12</definedName>
    <definedName name="CRERSACPTE_32TOTPROD_RRDANM1\_________">'Fiche_Récap.'!$O$8</definedName>
    <definedName name="CRERSACPTE_32TOTPROD_RRDANN0\_________">'Fiche_Récap.'!$O$16</definedName>
    <definedName name="CRERSACPTE_32VNCDAP__PRDANN0\_________">'Fiche_Récap.'!$O$24</definedName>
    <definedName name="CRERSACPTE_32VNCDAP__RRDANM1\_________">'Fiche_Récap.'!$O$20</definedName>
    <definedName name="CRERSACPTE_32VNCDAP__RRDANN0\_________">'Fiche_Récap.'!$O$28</definedName>
    <definedName name="CRERSACPTE_H_PRODCESSPRDANN0\_________">'Fiche_Récap.'!$D$25</definedName>
    <definedName name="CRERSACPTE_H_PRODCESSRRDANM1\_________">'Fiche_Récap.'!$D$21</definedName>
    <definedName name="CRERSACPTE_H_PRODCESSRRDANN0\_________">'Fiche_Récap.'!$D$29</definedName>
    <definedName name="CRERSACPTE_H_TOTCHA__PRDANN0\_________">'Fiche_Récap.'!$D$11</definedName>
    <definedName name="CRERSACPTE_H_TOTCHA__RRDANM1\_________">'Fiche_Récap.'!$D$7</definedName>
    <definedName name="CRERSACPTE_H_TOTCHA__RRDANN0\_________">'Fiche_Récap.'!$D$15</definedName>
    <definedName name="CRERSACPTE_H_TOTPROD_PRDANN0\_________">'Fiche_Récap.'!$D$12</definedName>
    <definedName name="CRERSACPTE_H_TOTPROD_RRDANM1\_________">'Fiche_Récap.'!$D$8</definedName>
    <definedName name="CRERSACPTE_H_TOTPROD_RRDANN0\_________">'Fiche_Récap.'!$D$16</definedName>
    <definedName name="CRERSACPTE_H_VNCDAP__PRDANN0\_________">'Fiche_Récap.'!$D$24</definedName>
    <definedName name="CRERSACPTE_H_VNCDAP__RRDANM1\_________">'Fiche_Récap.'!$D$20</definedName>
    <definedName name="CRERSACPTE_H_VNCDAP__RRDANN0\_________">'Fiche_Récap.'!$D$28</definedName>
    <definedName name="CRERSACPTEH__C10686__RRDANN0\FINESS_ET">'Affectation_Resultats'!$F$12</definedName>
    <definedName name="CRERSACPTEH__C10686__RRDANN0\Id_CR_SF_">'Affectation_Resultats'!$I$12</definedName>
    <definedName name="CRERSACPTEH__C10687__RRDANN0\FINESS_ET">'Affectation_Resultats'!$F$13</definedName>
    <definedName name="CRERSACPTEH__C10687__RRDANN0\Id_CR_SF_">'Affectation_Resultats'!$I$13</definedName>
    <definedName name="CRERSACPTEH__C110____RRDANN0\FINESS_ET">'Affectation_Resultats'!$F$10</definedName>
    <definedName name="CRERSACPTEH__C110____RRDANN0\Id_CR_SF_">'Affectation_Resultats'!$I$10</definedName>
    <definedName name="CRERSACPTEH__C119____RRDANN0\FINESS_ET">'Affectation_Resultats'!$F$11</definedName>
    <definedName name="CRERSACPTEH__C119____RRDANN0\Id_CR_SF_">'Affectation_Resultats'!$I$11</definedName>
    <definedName name="CRERSACPTEH__DEFIC___RRDANN0\FINESS_ET">'Affectation_Resultats'!$F$7</definedName>
    <definedName name="CRERSACPTEH__DEFIC___RRDANN0\Id_CR_SF_">'Affectation_Resultats'!$I$7</definedName>
    <definedName name="CRERSACPTEH__EXCED___RRDANN0\FINESS_ET">'Affectation_Resultats'!$F$6</definedName>
    <definedName name="CRERSACPTEH__EXCED___RRDANN0\Id_CR_SF_">'Affectation_Resultats'!$I$6</definedName>
    <definedName name="CRERSACPTEH__P10682__RRDANN0\FINESS_ET">'Affectation_Resultats'!$F$17</definedName>
    <definedName name="CRERSACPTEH__P10682__RRDANN0\Id_CR_SF_">'Affectation_Resultats'!$I$17</definedName>
    <definedName name="CRERSACPTEH__P10685__RRDANN0\FINESS_ET">'Affectation_Resultats'!$F$18</definedName>
    <definedName name="CRERSACPTEH__P10685__RRDANN0\Id_CR_SF_">'Affectation_Resultats'!$I$18</definedName>
    <definedName name="CRERSACPTEH__P10686__RRDANN0\FINESS_ET">'Affectation_Resultats'!$F$19</definedName>
    <definedName name="CRERSACPTEH__P10686__RRDANN0\Id_CR_SF_">'Affectation_Resultats'!$I$19</definedName>
    <definedName name="CRERSACPTEH__P10687__RRDANN0\FINESS_ET">'Affectation_Resultats'!$F$20</definedName>
    <definedName name="CRERSACPTEH__P10687__RRDANN0\Id_CR_SF_">'Affectation_Resultats'!$I$20</definedName>
    <definedName name="CRERSACPTEH__P110____RRDANN0\FINESS_ET">'Affectation_Resultats'!$F$21</definedName>
    <definedName name="CRERSACPTEH__P110____RRDANN0\Id_CR_SF_">'Affectation_Resultats'!$I$21</definedName>
    <definedName name="CRERSACPTEH__P119____RRDANN0\FINESS_ET">'Affectation_Resultats'!$F$22</definedName>
    <definedName name="CRERSACPTEH__P119____RRDANN0\Id_CR_SF_">'Affectation_Resultats'!$I$22</definedName>
    <definedName name="CRERSACPTEH__RESADMINRRDANN0\FINESS_ET">'Affectation_Resultats'!$F$14</definedName>
    <definedName name="CRERSACPTEH__RESADMINRRDANN0\Id_CR_SF_">'Affectation_Resultats'!$I$14</definedName>
    <definedName name="CRERSACPTET__C10686__RRDANN0\FINESS_ET">'Affectation_Resultats'!$E$12</definedName>
    <definedName name="CRERSACPTET__C10686__RRDANN0\Id_CR_SF_">'Affectation_Resultats'!$H$12</definedName>
    <definedName name="CRERSACPTET__C10687__RRDANN0\FINESS_ET">'Affectation_Resultats'!$E$13</definedName>
    <definedName name="CRERSACPTET__C10687__RRDANN0\Id_CR_SF_">'Affectation_Resultats'!$H$13</definedName>
    <definedName name="CRERSACPTET__C110____RRDANN0\FINESS_ET">'Affectation_Resultats'!$E$10</definedName>
    <definedName name="CRERSACPTET__C110____RRDANN0\Id_CR_SF_">'Affectation_Resultats'!$H$10</definedName>
    <definedName name="CRERSACPTET__C119____RRDANN0\FINESS_ET">'Affectation_Resultats'!$E$11</definedName>
    <definedName name="CRERSACPTET__C119____RRDANN0\Id_CR_SF_">'Affectation_Resultats'!$H$11</definedName>
    <definedName name="CRERSACPTET__DEFIC___RRDANN0\FINESS_ET">'Affectation_Resultats'!$E$7</definedName>
    <definedName name="CRERSACPTET__DEFIC___RRDANN0\Id_CR_SF_">'Affectation_Resultats'!$H$7</definedName>
    <definedName name="CRERSACPTET__EXCED___RRDANN0\FINESS_ET">'Affectation_Resultats'!$E$6</definedName>
    <definedName name="CRERSACPTET__EXCED___RRDANN0\Id_CR_SF_">'Affectation_Resultats'!$H$6</definedName>
    <definedName name="CRERSACPTET__P10682__RRDANN0\FINESS_ET">'Affectation_Resultats'!$E$17</definedName>
    <definedName name="CRERSACPTET__P10682__RRDANN0\Id_CR_SF_">'Affectation_Resultats'!$H$17</definedName>
    <definedName name="CRERSACPTET__P10685__RRDANN0\FINESS_ET">'Affectation_Resultats'!$E$18</definedName>
    <definedName name="CRERSACPTET__P10685__RRDANN0\Id_CR_SF_">'Affectation_Resultats'!$H$18</definedName>
    <definedName name="CRERSACPTET__P10686__RRDANN0\FINESS_ET">'Affectation_Resultats'!$E$19</definedName>
    <definedName name="CRERSACPTET__P10686__RRDANN0\Id_CR_SF_">'Affectation_Resultats'!$H$19</definedName>
    <definedName name="CRERSACPTET__P10687__RRDANN0\FINESS_ET">'Affectation_Resultats'!$E$20</definedName>
    <definedName name="CRERSACPTET__P10687__RRDANN0\Id_CR_SF_">'Affectation_Resultats'!$H$20</definedName>
    <definedName name="CRERSACPTET__P110____RRDANN0\FINESS_ET">'Affectation_Resultats'!$E$21</definedName>
    <definedName name="CRERSACPTET__P110____RRDANN0\Id_CR_SF_">'Affectation_Resultats'!$H$21</definedName>
    <definedName name="CRERSACPTET__P119____RRDANN0\FINESS_ET">'Affectation_Resultats'!$E$22</definedName>
    <definedName name="CRERSACPTET__P119____RRDANN0\Id_CR_SF_">'Affectation_Resultats'!$H$22</definedName>
    <definedName name="CRERSACPTET__RESADMINRRDANN0\FINESS_ET">'Affectation_Resultats'!$E$14</definedName>
    <definedName name="CRERSACPTET__RESADMINRRDANN0\Id_CR_SF_">'Affectation_Resultats'!$H$14</definedName>
    <definedName name="CRERSAIDEN___ADRESSE____ANN0\_________">'Page de garde'!$D$10</definedName>
    <definedName name="CRERSAIDEN___ADRESSE____ANN0\FINESS_ET">'Page de garde'!$D$27</definedName>
    <definedName name="CRERSAIDEN___ADRESSE____ANN0\Id_CR_SF_">'Id_CR_SF'!$D$8</definedName>
    <definedName name="CRERSAIDEN___ANNEEREF___ANN0\_________">'Page de garde'!$D$4</definedName>
    <definedName name="CRERSAIDEN___CAPAAUTO___ANN0\FINESS_ET">'Page de garde'!$H$27</definedName>
    <definedName name="CRERSAIDEN___CAPAAUTO___ANN0\Id_CR_SF_">'Id_CR_SF'!$G$8</definedName>
    <definedName name="CRERSAIDEN___CAPAINST___ANN0\FINESS_ET">'Page de garde'!$I$27</definedName>
    <definedName name="CRERSAIDEN___CAPAINST___ANN0\Id_CR_SF_">'Id_CR_SF'!$H$8</definedName>
    <definedName name="CRERSAIDEN___CATEGORI___ANN0\FINESS_ET">'Page de garde'!$F$27</definedName>
    <definedName name="CRERSAIDEN___CATEGORI___ANN0\Id_CR_SF_">'Id_CR_SF'!$F$8</definedName>
    <definedName name="CRERSAIDEN___DATEAUTO___ANN0\FINESS_ET">'Page de garde'!$P$27</definedName>
    <definedName name="CRERSAIDEN___EDITEURL___ANN0\_________">'Page de garde'!$A$3</definedName>
    <definedName name="CRERSAIDEN___EMAIL______ANN0\_________">'Page de garde'!$D$16</definedName>
    <definedName name="CRERSAIDEN___FAX________ANN0\_________">'Page de garde'!$D$14</definedName>
    <definedName name="CRERSAIDEN___FINESSET___ANN0\FINESS_ET">'Page de garde'!$E$27</definedName>
    <definedName name="CRERSAIDEN___FINESSET___ANN0\Id_CR_SF_">'Id_CR_SF'!$E$8</definedName>
    <definedName name="CRERSAIDEN___Id_CR_SF___ANN0\Id_CR_SF_">'Id_CR_SF'!$B$8</definedName>
    <definedName name="CRERSAIDEN___JOUROUV____ANN0\FINESS_ET">'Page de garde'!$J$27</definedName>
    <definedName name="CRERSAIDEN___JOUROUV____ANN0\Id_CR_SF_">'Id_CR_SF'!$I$8</definedName>
    <definedName name="CRERSAIDEN___NFINESS____ANN0\_________">'Page de garde'!$D$6</definedName>
    <definedName name="CRERSAIDEN___NOMETAB____ANN0\FINESS_ET">'Page de garde'!$C$27</definedName>
    <definedName name="CRERSAIDEN___NOMETAB____ANN0\Id_CR_SF_">'Id_CR_SF'!$C$8</definedName>
    <definedName name="CRERSAIDEN___NOMREPRE___ANN0\_________">'Page de garde'!$D$18</definedName>
    <definedName name="CRERSAIDEN___ORGAGEST___ANN0\_________">'Page de garde'!$D$8</definedName>
    <definedName name="CRERSAIDEN___TEL________ANN0\_________">'Page de garde'!$D$12</definedName>
    <definedName name="CRERSAIDEN___VERSION____ANN0\_________">'Page de garde'!$A$1</definedName>
    <definedName name="CRERSAIDEN___VERSIONL___ANN0\_________">'Page de garde'!$A$2</definedName>
    <definedName name="CRERSAIMMO___AUTOFINAPRDANN0\_________">'Extrait_Programme_Invest_EPS'!$G$26</definedName>
    <definedName name="CRERSAIMMO___AUTOFINARRDANN0\_________">'Extrait_Programme_Invest_EPS'!$G$36</definedName>
    <definedName name="CRERSAIMMO___COUT____PRDANN0\_________">'Extrait_Programme_Invest_EPS'!$D$26</definedName>
    <definedName name="CRERSAIMMO___COUT____RRDANN0\_________">'Extrait_Programme_Invest_EPS'!$D$36</definedName>
    <definedName name="CRERSAIMMO___EMPRUNT_PRDANN0\_________">'Extrait_Programme_Invest_EPS'!$I$26</definedName>
    <definedName name="CRERSAIMMO___EMPRUNT_RRDANN0\_________">'Extrait_Programme_Invest_EPS'!$I$36</definedName>
    <definedName name="CRERSAIMMO___SUBVENTIPRDANN0\_________">'Extrait_Programme_Invest_EPS'!$H$26</definedName>
    <definedName name="CRERSAIMMO___SUBVENTIRRDANN0\_________">'Extrait_Programme_Invest_EPS'!$H$36</definedName>
    <definedName name="oui_non">'Liste'!$B$2:$B$4</definedName>
    <definedName name="Repere_Total_Recap">'Fiche_Récap.'!$Q$7</definedName>
    <definedName name="RepereEHPAD_FinessET">'Affectation_Resultats'!$E:$F</definedName>
    <definedName name="RepereEHPAD_ID_CR_SF">'Affectation_Resultats'!$H:$I</definedName>
    <definedName name="RepereESSMS_FinessET">'Affectation_Resultats'!$G:$G</definedName>
    <definedName name="RepereESSMS_ID_CR_SF">'Affectation_Resultats'!$J:$J</definedName>
    <definedName name="RepereProv10687">'Provis°, dépréciat°, subvent'!$46:$46</definedName>
    <definedName name="RepereProv13">'Provis°, dépréciat°, subvent'!$44:$44</definedName>
    <definedName name="RepereProv14">'Provis°, dépréciat°, subvent'!$10:$10</definedName>
    <definedName name="RepereProv15">'Provis°, dépréciat°, subvent'!$15:$15</definedName>
    <definedName name="RepereProv29">'Provis°, dépréciat°, subvent'!$20:$20</definedName>
    <definedName name="RepereProvFinanciers">'Provis°, dépréciat°, subvent'!$35:$35</definedName>
    <definedName name="RepereProvStock">'Provis°, dépréciat°, subvent'!$25:$25</definedName>
    <definedName name="RepereProvTiers">'Provis°, dépréciat°, subvent'!$30:$30</definedName>
    <definedName name="RepereTotalResultat">'Affectation_Resultats'!$K:$K</definedName>
    <definedName name="statut">'Liste'!$A$2:$A$6</definedName>
    <definedName name="_xlnm.Print_Area" localSheetId="13">'Affectation_Resultats'!$B$2:$H$23</definedName>
    <definedName name="_xlnm.Print_Area" localSheetId="7">'CRA FINESS'!$B$2:$J$197</definedName>
    <definedName name="_xlnm.Print_Area" localSheetId="8">'CRA_SF'!$B$2:$J$197</definedName>
    <definedName name="_xlnm.Print_Area" localSheetId="4">'Page de garde'!$A$1:$N$31</definedName>
    <definedName name="_xlnm.Print_Area" localSheetId="12">'Provis°, dépréciat°, subvent'!$B$2:$M$43</definedName>
    <definedName name="_xlnm.Print_Area" localSheetId="6">'Sommaire'!$A$1:$C$20</definedName>
    <definedName name="_xlnm.Print_Area" localSheetId="10">'Tableau_Rcc'!$B$2:$I$24</definedName>
  </definedNames>
  <calcPr fullCalcOnLoad="1"/>
</workbook>
</file>

<file path=xl/sharedStrings.xml><?xml version="1.0" encoding="utf-8"?>
<sst xmlns="http://schemas.openxmlformats.org/spreadsheetml/2006/main" count="886" uniqueCount="477">
  <si>
    <t>Total</t>
  </si>
  <si>
    <t>ACHATS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</si>
  <si>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</si>
  <si>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</si>
  <si>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</si>
  <si>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</si>
  <si>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</si>
  <si>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</si>
  <si>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</si>
  <si>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</si>
  <si>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</si>
  <si>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</si>
  <si>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</si>
  <si>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</si>
  <si>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</si>
  <si>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Charges de sécurité sociale et de prévoyance</t>
  </si>
  <si>
    <t>Autres charges sociales</t>
  </si>
  <si>
    <t>Autres charges de personnel</t>
  </si>
  <si>
    <t>TOTAL GROUPE II</t>
  </si>
  <si>
    <t>Redevances de crédit-bail</t>
  </si>
  <si>
    <t>Charges locatives et de copropriété</t>
  </si>
  <si>
    <t>Primes d'assurances</t>
  </si>
  <si>
    <t>Etudes et recherches</t>
  </si>
  <si>
    <t>Divers</t>
  </si>
  <si>
    <t>Information, publications, relations publiques</t>
  </si>
  <si>
    <t>Services bancaires et assimilés</t>
  </si>
  <si>
    <t>AUTRES CHARGES DE GESTION COURANTE</t>
  </si>
  <si>
    <t>Pertes sur créances irrécouvrables</t>
  </si>
  <si>
    <t>Subventions</t>
  </si>
  <si>
    <t>Charges diverses de gestion courante</t>
  </si>
  <si>
    <t>CHARGES FINANCIERES</t>
  </si>
  <si>
    <t>Charges financières</t>
  </si>
  <si>
    <t>CHARGES EXCEPTIONNELLES</t>
  </si>
  <si>
    <t>Charges exceptionnelles sur opérations de gestion</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</si>
  <si>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</si>
  <si>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</si>
  <si>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</si>
  <si>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</si>
  <si>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</si>
  <si>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dépréciations des immobilisations incorporelles et corporelles</t>
  </si>
  <si>
    <t>Dotations aux dépréciations des actifs circulants</t>
  </si>
  <si>
    <t>Dotations aux amortissements, dépréciations et provisions : charges exceptionnelles</t>
  </si>
  <si>
    <t>TOTAL GROUPE III</t>
  </si>
  <si>
    <t>Produits à la charge de l’assurance maladie (hors EHPAD)</t>
  </si>
  <si>
    <t>Produits à la charge de l’Etat</t>
  </si>
  <si>
    <t>Produits à la charge du département (hors EHPAD)</t>
  </si>
  <si>
    <t>Produits des EHPAD - Secteur des personnes âgées</t>
  </si>
  <si>
    <t>Produits à la charge d’autres financeurs</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</si>
  <si>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</si>
  <si>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</si>
  <si>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</si>
  <si>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</si>
  <si>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</si>
  <si>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</si>
  <si>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</si>
  <si>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charges de sécurité sociale et de prévoyance et sur autres charges sociales</t>
  </si>
  <si>
    <t>Produits financiers</t>
  </si>
  <si>
    <t xml:space="preserve">PRODUITS EXCEPTIONNELS </t>
  </si>
  <si>
    <t>Produits exceptionnels sur opérations de gestion</t>
  </si>
  <si>
    <t>Autres produits exceptionnels</t>
  </si>
  <si>
    <t>AUTRES PRODUITS</t>
  </si>
  <si>
    <t>Reprises sur dépréciations et provisions (à inscrire dans les produits financiers)</t>
  </si>
  <si>
    <t>Reprises sur dépréciations et provisions (à inscrire dans les produits exceptionnels)</t>
  </si>
  <si>
    <t>Transferts de charges</t>
  </si>
  <si>
    <t>Produits</t>
  </si>
  <si>
    <t>Achats et variation de stocks</t>
  </si>
  <si>
    <t>Locations</t>
  </si>
  <si>
    <t>Entretien et réparations</t>
  </si>
  <si>
    <t>ESSMS 1</t>
  </si>
  <si>
    <t>ESSMS 2</t>
  </si>
  <si>
    <t>ESSMS 3</t>
  </si>
  <si>
    <t>…</t>
  </si>
  <si>
    <t>Montant</t>
  </si>
  <si>
    <t>ESSMS …</t>
  </si>
  <si>
    <t>Page  à</t>
  </si>
  <si>
    <t>Page</t>
  </si>
  <si>
    <t>Documents</t>
  </si>
  <si>
    <t>Identification de l'onglet</t>
  </si>
  <si>
    <t>Pagination</t>
  </si>
  <si>
    <t>Tableau_Rcc</t>
  </si>
  <si>
    <t>N° de compte</t>
  </si>
  <si>
    <t>Libellé</t>
  </si>
  <si>
    <t>Clé de répartition
(nature)</t>
  </si>
  <si>
    <t>TOTAL DES CHARGES</t>
  </si>
  <si>
    <t>TOTAL DES PRODUITS</t>
  </si>
  <si>
    <t>TOTAL EQUILIBRE DU COMPTE DE RESULTAT PREVISIONNEL PRINCIPAL/ANNEXE</t>
  </si>
  <si>
    <t>Dont dotations aux provisions réglementées pour renouvellement des immobilisations</t>
  </si>
  <si>
    <t>Dont reprises sur provisions réglementées pour renouvellement des immobilisations</t>
  </si>
  <si>
    <t>Reprises sur dépréciations des actifs circulants</t>
  </si>
  <si>
    <t>Reprises sur dépréciations des immobilisations incorporelles et corporelles</t>
  </si>
  <si>
    <t>Sommaire</t>
  </si>
  <si>
    <t>Tableau de répartition des charges communes et opérations faites en commun</t>
  </si>
  <si>
    <t>N° FINESS (entité juridique)</t>
  </si>
  <si>
    <t>Etablissements et services</t>
  </si>
  <si>
    <t>Adresses</t>
  </si>
  <si>
    <t>Catégorie</t>
  </si>
  <si>
    <t>Date d'autorisation</t>
  </si>
  <si>
    <t>Capacité autorisée</t>
  </si>
  <si>
    <t>Capacité installée</t>
  </si>
  <si>
    <t>Amplitude d'ouverture sur l'année (en jours)</t>
  </si>
  <si>
    <t>Production stockée (ou déstockage)</t>
  </si>
  <si>
    <t xml:space="preserve">AUTRES SERVICES EXTERIEURS </t>
  </si>
  <si>
    <t>Transports de biens, d'usagers et transports collectifs du personnel</t>
  </si>
  <si>
    <t>Dont transports d'usagers</t>
  </si>
  <si>
    <t>Déplacements, missions et réceptions</t>
  </si>
  <si>
    <t>Frais postaux et frais de télécommunications</t>
  </si>
  <si>
    <t>Prestations de services à caractère non médical</t>
  </si>
  <si>
    <t>Dont blanchissage à l'extérieur</t>
  </si>
  <si>
    <t>Dont alimentation à l'extérieur</t>
  </si>
  <si>
    <t>Dont nettoyage à l'extérieur</t>
  </si>
  <si>
    <t>Dont informatique</t>
  </si>
  <si>
    <t>Redevances pour concessions, brevets, licences, marques, procédés, droits et valeurs similaires</t>
  </si>
  <si>
    <t>Dont Participations aux charges communes</t>
  </si>
  <si>
    <t>Charges sur exercices antérieurs</t>
  </si>
  <si>
    <t>Titres annulés (sur exercices antérieurs)</t>
  </si>
  <si>
    <t>Dotations aux provisions pour risques et charges d'exploitation</t>
  </si>
  <si>
    <t>Dont produits à la charge de l'assurance maladie</t>
  </si>
  <si>
    <t>Dont produits à la charge du département</t>
  </si>
  <si>
    <t>Dont produits à la charge de l'usager</t>
  </si>
  <si>
    <t>Forfaits journaliers</t>
  </si>
  <si>
    <t>Participations aux frais de repas et de transport dans les ESAT</t>
  </si>
  <si>
    <t>64519 / 64529 / 64719 / 64729</t>
  </si>
  <si>
    <t>Atténuation de charges - portabilité compte épargne temps (CET)</t>
  </si>
  <si>
    <t>Remboursements sur autres charges de personnel</t>
  </si>
  <si>
    <t>Mandats annulés sur exercices antérieurs</t>
  </si>
  <si>
    <t>Reprises sur provisions pour risques et d'exploitation</t>
  </si>
  <si>
    <t>Ordre de priorité</t>
  </si>
  <si>
    <t>Nature de l'opération</t>
  </si>
  <si>
    <t>Coût (par tranche si nécessaire)</t>
  </si>
  <si>
    <t>Date de réalisation probable</t>
  </si>
  <si>
    <t>Durée et mode d'amortis-sement</t>
  </si>
  <si>
    <t>Financement prévu</t>
  </si>
  <si>
    <t>Auto-financement (1)</t>
  </si>
  <si>
    <t>Subvention ou apport (2)</t>
  </si>
  <si>
    <t>Emprunts (3)</t>
  </si>
  <si>
    <t>Total (1 à 3)</t>
  </si>
  <si>
    <t>Taux</t>
  </si>
  <si>
    <t>Durée</t>
  </si>
  <si>
    <t>TOTAL</t>
  </si>
  <si>
    <t>Déclinaison du plan pluriannuel d'investissement au titre de l'année N</t>
  </si>
  <si>
    <t>Coût</t>
  </si>
  <si>
    <t>Autres participations forfaitaires des usagers</t>
  </si>
  <si>
    <t>Fiche récapitulative</t>
  </si>
  <si>
    <t>Fiche_Récap.</t>
  </si>
  <si>
    <t>ANNEE N - FICHE RECAPITULATIVE A TITRE D'INFORMATION</t>
  </si>
  <si>
    <t>Compte de résultat principal</t>
  </si>
  <si>
    <t>Comptes de résultat annexes, lettres L, M, N et P</t>
  </si>
  <si>
    <t>COMPTES DE RESULTAT</t>
  </si>
  <si>
    <t>Total des charges</t>
  </si>
  <si>
    <t>Total des produits</t>
  </si>
  <si>
    <t>Résultat</t>
  </si>
  <si>
    <t>CAPACITE D'AUTOFINANCEMENT</t>
  </si>
  <si>
    <t>Produits des cessions d'éléments d'actif, quotes-parts des subventions virées au résultat et reprises sur amortissements, dépréciations et provisions</t>
  </si>
  <si>
    <t>CAF (+) / IAF (-)</t>
  </si>
  <si>
    <t>TABLEAU DE FINANCEMENT</t>
  </si>
  <si>
    <t>RESSOURCES</t>
  </si>
  <si>
    <t>Total des ressources</t>
  </si>
  <si>
    <t>Prélèvement sur le fonds de roulement</t>
  </si>
  <si>
    <t>Total équilibre</t>
  </si>
  <si>
    <t>Capacité d'autofinancement</t>
  </si>
  <si>
    <t>EMPLOIS</t>
  </si>
  <si>
    <t>Insuffisance d'autofinancement</t>
  </si>
  <si>
    <t>Titre 1 : Remboursement des dettes financières</t>
  </si>
  <si>
    <t>Titre 2 : Immobilisations</t>
  </si>
  <si>
    <t>Titre 3 : Autres emplois</t>
  </si>
  <si>
    <t>Titre 1 : Emprunts</t>
  </si>
  <si>
    <t>Titre 2 : Dotations et subventions</t>
  </si>
  <si>
    <t>Titre 3 : Autres ressources</t>
  </si>
  <si>
    <t>Apport au fonds de roulement</t>
  </si>
  <si>
    <t>Comptes de résultat annexes, lettres B, E et J</t>
  </si>
  <si>
    <t>Réalisations Exercice N-1</t>
  </si>
  <si>
    <t>Budget exercice N</t>
  </si>
  <si>
    <t>Réalisé  Exercice N</t>
  </si>
  <si>
    <t>Budget initial</t>
  </si>
  <si>
    <t>Virements de crédits et DM</t>
  </si>
  <si>
    <t xml:space="preserve">Prévisions budgétaires totales </t>
  </si>
  <si>
    <t>Réalisations</t>
  </si>
  <si>
    <t>Ecart réalisations / prévisions (€)</t>
  </si>
  <si>
    <t>Ecart réalisations / prévisions (%)</t>
  </si>
  <si>
    <t>(1)</t>
  </si>
  <si>
    <t>(2)</t>
  </si>
  <si>
    <t>(3) = (1) +(2)</t>
  </si>
  <si>
    <t>(4)</t>
  </si>
  <si>
    <t>(4)-(3)</t>
  </si>
  <si>
    <t>(4)-(3) / (3)</t>
  </si>
  <si>
    <t>EXCEDENT</t>
  </si>
  <si>
    <t xml:space="preserve">DEFICIT </t>
  </si>
  <si>
    <t>TOTAL EQUILIBRE DU COMPTE DE RESULTAT ANNEXE</t>
  </si>
  <si>
    <t>Prévisions Année N</t>
  </si>
  <si>
    <t>Réalisations Année N-1</t>
  </si>
  <si>
    <t>Réalisations Année N</t>
  </si>
  <si>
    <t>Financement réalisé</t>
  </si>
  <si>
    <t>EHPAD …</t>
  </si>
  <si>
    <t>Autre ESSMS …</t>
  </si>
  <si>
    <t>Compte</t>
  </si>
  <si>
    <t>Résultat comptable de l'exercice = classe 6 - classe 7</t>
  </si>
  <si>
    <t>Excédent</t>
  </si>
  <si>
    <t>Déficit</t>
  </si>
  <si>
    <t>Reprise des résultats des exercices antérieurs</t>
  </si>
  <si>
    <t>Report à nouveau déficitaire</t>
  </si>
  <si>
    <t>Reprise sur la réserve de compensation des déficits</t>
  </si>
  <si>
    <t>Reprise sur les excédents affectés à la compensation des charges d'amortissement</t>
  </si>
  <si>
    <t>RESULTAT A AFFECTER (précédé du signe "-" pour un déficit)</t>
  </si>
  <si>
    <t>Résultat administratif ou corrigé</t>
  </si>
  <si>
    <t>Réserves</t>
  </si>
  <si>
    <t>Excédents affectés à l’investissement</t>
  </si>
  <si>
    <t>Report à nouveau</t>
  </si>
  <si>
    <t>Report à nouveau excédentaire</t>
  </si>
  <si>
    <t>Exercice :</t>
  </si>
  <si>
    <t>Présentation des charges :</t>
  </si>
  <si>
    <t>Présentation des produits :</t>
  </si>
  <si>
    <t>Total des emplois</t>
  </si>
  <si>
    <t>Date de réalisation</t>
  </si>
  <si>
    <t>Contribution versée au groupement hospitalier de territoire</t>
  </si>
  <si>
    <t>Produits des cessions d'éléments d'actif</t>
  </si>
  <si>
    <t>Dont Prise en charge au titre des dispositions de l'article L.242-4 du CASF</t>
  </si>
  <si>
    <t>Participations des personnes handicapées prévues au 4° alinéa de l'article L. 242-4 du CASF</t>
  </si>
  <si>
    <t>Montant des quotes-parts des opérations faites en commun</t>
  </si>
  <si>
    <t>Quotes-parts des subventions d'investissement virées au résultat de l'exercice</t>
  </si>
  <si>
    <t>Lisez-moi du cadre "ERCP"</t>
  </si>
  <si>
    <t>Nom et qualité de la personne habilitée à représenter l'établissement public de santé :</t>
  </si>
  <si>
    <t xml:space="preserve">Date d'effet du contrat pluriannuel d'objectifs et de moyens : </t>
  </si>
  <si>
    <t>Activités sociales et médico-sociales relevant du périmètre de l'ERCP</t>
  </si>
  <si>
    <t>categorie</t>
  </si>
  <si>
    <t>AJA</t>
  </si>
  <si>
    <t>BAPU</t>
  </si>
  <si>
    <t>CAFS</t>
  </si>
  <si>
    <t>CAMSP</t>
  </si>
  <si>
    <t>CMPP</t>
  </si>
  <si>
    <t>CPO</t>
  </si>
  <si>
    <t>CR</t>
  </si>
  <si>
    <t>CRP</t>
  </si>
  <si>
    <t>EATAH</t>
  </si>
  <si>
    <t>EATEH</t>
  </si>
  <si>
    <t>EEAH</t>
  </si>
  <si>
    <t>EEAP</t>
  </si>
  <si>
    <t>EEEH</t>
  </si>
  <si>
    <t>EEPA</t>
  </si>
  <si>
    <t>EHPA perc crédit AM</t>
  </si>
  <si>
    <t>EHPAD</t>
  </si>
  <si>
    <t>ESAT</t>
  </si>
  <si>
    <t>FAM</t>
  </si>
  <si>
    <t>IDA</t>
  </si>
  <si>
    <t>IDV</t>
  </si>
  <si>
    <t>IEM</t>
  </si>
  <si>
    <t>IESPESA</t>
  </si>
  <si>
    <t>IME</t>
  </si>
  <si>
    <t>ITEP</t>
  </si>
  <si>
    <t>JES</t>
  </si>
  <si>
    <t>MAS</t>
  </si>
  <si>
    <t>SAMSAH</t>
  </si>
  <si>
    <t>SESSAD</t>
  </si>
  <si>
    <t>SPASAD</t>
  </si>
  <si>
    <t>SSIAD</t>
  </si>
  <si>
    <t>UEROS</t>
  </si>
  <si>
    <t>Toutes les lignes du tableau dénommé "Activités sociales et médico-sociales relevant du périmètre de l'ERCP" doivent être remplies avec les informations des comptes de résultat annexes (CRA). Une ligne par CRA est à saisir.</t>
  </si>
  <si>
    <t>Extrait_Programme_Invest_EPS</t>
  </si>
  <si>
    <t>Comptes de résultat (CR)</t>
  </si>
  <si>
    <t>Raison sociale :</t>
  </si>
  <si>
    <t>FINESS ET :</t>
  </si>
  <si>
    <r>
      <t>GROUPE I :</t>
    </r>
    <r>
      <rPr>
        <b/>
        <sz val="10"/>
        <rFont val="Arial"/>
        <family val="2"/>
      </rPr>
      <t xml:space="preserve"> CHARGES AFFERENTES A L'EXPLOITATION COURANTE</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</si>
  <si>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</si>
  <si>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</si>
  <si>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ET PRODUITS NON ENCAISSABLES </t>
    </r>
  </si>
  <si>
    <t>Remboursements obtenus sur impôts, taxes et versements assimilés sur rémunérations (administration des impôts)</t>
  </si>
  <si>
    <t>Remboursements obtenus sur impôts, taxes et versements assimilés sur rémunérations (autres organismes)</t>
  </si>
  <si>
    <t>Affectation_Resultats</t>
  </si>
  <si>
    <t xml:space="preserve">N° Identifiant : </t>
  </si>
  <si>
    <t>CRA…</t>
  </si>
  <si>
    <t>CRA 1</t>
  </si>
  <si>
    <t>%</t>
  </si>
  <si>
    <t xml:space="preserve">Hébergement </t>
  </si>
  <si>
    <t xml:space="preserve">Détermination et affectation des résultats des activités médico-sociales relevant du périmètre de l'ERRD </t>
  </si>
  <si>
    <t xml:space="preserve">Le tableau de déclinaison du PPI au titre de l'année N doit reprendre uniquement les investissements ayant une incidence sur l’exercice en cours. Pour l’EPCP de l'année N, il s’agit des opérations initialisées avant le 1er janvier N et toujours en cours et celles dont le démarrage est prévu au cours de l'année N. </t>
  </si>
  <si>
    <t>Résultats antérieurs repris dans le cadre de la tarification (déficits)</t>
  </si>
  <si>
    <t>Résultats antérieurs repris dans le cadre de la tarification (excédents)</t>
  </si>
  <si>
    <t>M21</t>
  </si>
  <si>
    <t>Produits sur exercices antérieurs</t>
  </si>
  <si>
    <t>Activité 1</t>
  </si>
  <si>
    <t>Activité 2</t>
  </si>
  <si>
    <t>Activité …</t>
  </si>
  <si>
    <t>Activité 3</t>
  </si>
  <si>
    <t>Activité ….</t>
  </si>
  <si>
    <t>valeur comptable des éléments d'actif cédés et dotations aux amortissements, dépréciations et provisions</t>
  </si>
  <si>
    <t xml:space="preserve">Toutes les opérations d’investissement des activités sociales et médico-sociales programmées dans le cadre des plans pluriannuels d'investissement (PPI) sont à reporter, ligne à ligne. </t>
  </si>
  <si>
    <t xml:space="preserve">Récapitulatif des aides contextuelles </t>
  </si>
  <si>
    <t>Icônes du tableau de la page de garde</t>
  </si>
  <si>
    <t xml:space="preserve">: crée les onglets correspondants selon le procédé décrit dans le "LISEZ-MOI". </t>
  </si>
  <si>
    <t xml:space="preserve">: modifie une saisie de n° FINESS Etablissement déjà enregistrée. Placez-vous sur la ligne dont la modification est souhaitée dans la colonne "Etablissements et services", puis cliquez sur l'icône. </t>
  </si>
  <si>
    <t>N° FINESS Etablissement</t>
  </si>
  <si>
    <t xml:space="preserve">Les FINESS saisis doivent impérativement correspondre aux FINESS ET affectés au dossier sur la plateforme de collecte des ERRD. </t>
  </si>
  <si>
    <t>Dénomination du CR sans n° FINESS</t>
  </si>
  <si>
    <t>N° FINESS de rattachement</t>
  </si>
  <si>
    <t>Le déficit est couvert en priorité par le compte de RAN excédentaire. La réserve de compensation peut être reprise uniquement si le compte de RAN excédentaire est soldé.</t>
  </si>
  <si>
    <t>Résultat à affecter</t>
  </si>
  <si>
    <t xml:space="preserve">Budget initial : saisir dans cette colonne l'EPCP initial (1er EPCP transmis sur la plateforme de collecte des EPRD). </t>
  </si>
  <si>
    <t>Identification des activités sans numéro FINESS</t>
  </si>
  <si>
    <t>Adresse</t>
  </si>
  <si>
    <t>Liste des activités sans FINESS Etablissement relevant du périmètre de l'ERCP</t>
  </si>
  <si>
    <t>Compte de résultat annexe (CRA) - Activité sans FINESS</t>
  </si>
  <si>
    <t>Dénomination du CR sans FINESS :</t>
  </si>
  <si>
    <t>FINESS de rattachement :</t>
  </si>
  <si>
    <t>CRA_1</t>
  </si>
  <si>
    <t>CRA_2</t>
  </si>
  <si>
    <t>CRA_3</t>
  </si>
  <si>
    <t>CRA_...</t>
  </si>
  <si>
    <t xml:space="preserve">Lignes du tableau de la page de garde </t>
  </si>
  <si>
    <t xml:space="preserve">Indiquer le n° FINESS de l'établissement ou du service social et médico-social ou de l'activité. </t>
  </si>
  <si>
    <t xml:space="preserve">Ils doivent nécessairement relever du FINESS de l'entité juridique. </t>
  </si>
  <si>
    <t>Cette fiche doit récapituler toutes les activités de l'EPS, y compris celles ne relevant pas du champ social et médico-social. L'information est à présenter par compte de résultat annexe (CRA). Ces CRA doivent être définis conformément à l'article R. 6145-12 du Code de la santé publique, c'est-à-dire 1 CRA de l'ERRD sanitaire = 1 CRA de l'ERCP.</t>
  </si>
  <si>
    <t>N° FINESS (entité juridique) :</t>
  </si>
  <si>
    <t>Etablissement public de santé gestionnaire :</t>
  </si>
  <si>
    <t>Adresse :</t>
  </si>
  <si>
    <t>Téléphone :</t>
  </si>
  <si>
    <t>Fax :</t>
  </si>
  <si>
    <t>Email :</t>
  </si>
  <si>
    <t>Budget commercial ESAT</t>
  </si>
  <si>
    <t>Autres</t>
  </si>
  <si>
    <t>Accueil de jour adossé</t>
  </si>
  <si>
    <t>DNA</t>
  </si>
  <si>
    <t>SIC</t>
  </si>
  <si>
    <t>Categorie_Id_CR_SF</t>
  </si>
  <si>
    <t>Date d'effet du contrat pluriannuel d'objectifs et de moyens :</t>
  </si>
  <si>
    <t>Date de génération du fichier</t>
  </si>
  <si>
    <t>(Tableau à dimensionner en fonction du nombre et de la nature des ESSMS)</t>
  </si>
  <si>
    <t>Extrait du programme d'investissement de l'établissement public de santé</t>
  </si>
  <si>
    <r>
      <rPr>
        <b/>
        <i/>
        <u val="single"/>
        <sz val="10"/>
        <rFont val="Arial"/>
        <family val="2"/>
      </rPr>
      <t>Consignes de remplissage</t>
    </r>
    <r>
      <rPr>
        <b/>
        <i/>
        <sz val="10"/>
        <rFont val="Arial"/>
        <family val="2"/>
      </rPr>
      <t xml:space="preserve"> : </t>
    </r>
  </si>
  <si>
    <r>
      <t>Afin de disposer à la fois d’une vision consolidée et de répérer les incidences des PPI sur les CRP de chaque établissement ou service, il convient de présenter les opérations,</t>
    </r>
    <r>
      <rPr>
        <b/>
        <sz val="10"/>
        <rFont val="Arial"/>
        <family val="2"/>
      </rPr>
      <t xml:space="preserve"> CRP par CRP</t>
    </r>
    <r>
      <rPr>
        <sz val="10"/>
        <rFont val="Arial"/>
        <family val="2"/>
      </rPr>
      <t xml:space="preserve">, comme dans l'exemple ci-dessous : </t>
    </r>
  </si>
  <si>
    <r>
      <t xml:space="preserve"> </t>
    </r>
    <r>
      <rPr>
        <b/>
        <u val="single"/>
        <sz val="10"/>
        <rFont val="Arial"/>
        <family val="2"/>
      </rPr>
      <t>GROUPE II :</t>
    </r>
    <r>
      <rPr>
        <b/>
        <sz val="10"/>
        <rFont val="Arial"/>
        <family val="2"/>
      </rPr>
      <t xml:space="preserve"> CHARGES AFFERENTES AU PERSONNEL</t>
    </r>
  </si>
  <si>
    <r>
      <t xml:space="preserve"> </t>
    </r>
    <r>
      <rPr>
        <b/>
        <u val="single"/>
        <sz val="10"/>
        <rFont val="Arial"/>
        <family val="2"/>
      </rPr>
      <t>GROUPE III :</t>
    </r>
    <r>
      <rPr>
        <b/>
        <sz val="10"/>
        <rFont val="Arial"/>
        <family val="2"/>
      </rPr>
      <t xml:space="preserve"> CHARGES AFFERENTES A LA STRUCTURE </t>
    </r>
  </si>
  <si>
    <t>Réalisations Année    N-1</t>
  </si>
  <si>
    <t>Réalisations Année   N-1</t>
  </si>
  <si>
    <t>(*) Veuillez saisir un identifiant de votre choix comprenant 6 caractères (sans caractères spéciaux, tirets, accents…).</t>
  </si>
  <si>
    <t>Identifiant (*)</t>
  </si>
  <si>
    <t>Le modèle de CRP créé est le CRP non soumis à l'équilibre strict.</t>
  </si>
  <si>
    <t>Nous vous invitons à compléter le tableau de l'onglet "Id_CR_SF" selon le même ordonnancement chaque année, afin qu'un même numéro d'identification soit toujours attribué à la même activité.</t>
  </si>
  <si>
    <t>Préconisation de remplissage : la somme des budgets (2) + (3) devrait être égale à (1)</t>
  </si>
  <si>
    <t>Quotes-parts Autres opérations faites en commun</t>
  </si>
  <si>
    <t>Annexe 11 : Cadre normalisé de présentation de l'état réalisé des charges et des produits (ERCP) des activités sociales et médico-sociales relevant des établissements publics de santé, prévu au 1° de l'article R. 314-233 du code de l'action sociale et des familles</t>
  </si>
  <si>
    <t>Résidence autonomie</t>
  </si>
  <si>
    <t>Détermination et affectation des résultats</t>
  </si>
  <si>
    <t>Suivi de l' affectation des résultats sur le périmètre de l'ERCP</t>
  </si>
  <si>
    <t>Suivi_Affectation_Resultats</t>
  </si>
  <si>
    <t>Tableau de présentation des charges et des produits - Compte de résultat annexe (CRA)</t>
  </si>
  <si>
    <t>(Nomenclature M21)</t>
  </si>
  <si>
    <t>Produits à la charge de l’usager (hors EHPAD) - Hors Compte 732 (*)</t>
  </si>
  <si>
    <t>(*) : Les produits inscrits au compte 732 figurent dans le groupe II "Autres produits relatifs à l'exploitation" ci-après.</t>
  </si>
  <si>
    <t>Comptes de résultat annexes, lettres A, C et G</t>
  </si>
  <si>
    <t>Réserve de compensation (déficits d'exploitation)</t>
  </si>
  <si>
    <t>Réserve de compensation des charges d’amortissement des équipements, agencements et installations de mise aux normes de sécurité</t>
  </si>
  <si>
    <t>Affectation des résultats des activités sociales et médico-sociales relevant du périmètre de l'ERCP</t>
  </si>
  <si>
    <t>Réserve de trésorerie</t>
  </si>
  <si>
    <t>Solde du compte au 31 décembre N (incluant l'affectation des résultats N-1)</t>
  </si>
  <si>
    <t>Solde du compte au 31 décembre N+1 (incluant l'affectation des résultats N)</t>
  </si>
  <si>
    <t>Suivi de l'affectation des résultats sur le périmètre de l'ERCP</t>
  </si>
  <si>
    <t>Montant total du compte (1)</t>
  </si>
  <si>
    <t>Activités/ESSMS relevant du périmètre du CPOM (2)</t>
  </si>
  <si>
    <t>Budgets hors périmètre du CPOM (synthèse) (3)</t>
  </si>
  <si>
    <t xml:space="preserve">I.- Quels sont les organismes gestionnaires (OG) concernés par ce cadre ? </t>
  </si>
  <si>
    <r>
      <rPr>
        <sz val="9"/>
        <rFont val="Arial"/>
        <family val="2"/>
      </rPr>
      <t>*</t>
    </r>
    <r>
      <rPr>
        <sz val="6.5"/>
        <rFont val="Arial"/>
        <family val="2"/>
      </rPr>
      <t xml:space="preserve"> Dont les PUV</t>
    </r>
  </si>
  <si>
    <r>
      <rPr>
        <sz val="9"/>
        <rFont val="Arial"/>
        <family val="2"/>
      </rPr>
      <t>**</t>
    </r>
    <r>
      <rPr>
        <sz val="6.5"/>
        <rFont val="Arial"/>
        <family val="2"/>
      </rPr>
      <t xml:space="preserve"> ESMS relevant de l’article L. 313-12-2 du CASF : AJA, structures d’hébergement temporaires pour personnes âgées ou personnes handicapées, IME, IEM, IES, EEAP (et autres instituts accueillant des enfants handicapés), ITEP, CAFS, CAMSP, SESSAD, CMPP, CRP, CPO, MAS, FAM, SAMSAH, ESAT, BAPU, jardins d’enfants spécialisés, SPASAD et SSIAD.</t>
    </r>
  </si>
  <si>
    <t xml:space="preserve">II.- Quel périmètre de l'ERRD ? </t>
  </si>
  <si>
    <t>Le périmètre de l'ERCP N est identique à celui de l'EPCP N. Si un CPOM récent a modifié le périmètre de l'EPCP depuis le dernier dépôt, ce nouveau périmètre entre en application pour l'ERCP de l'exercice suivant la signature du CPOM.</t>
  </si>
  <si>
    <t>=&gt; Périmètre CPOM</t>
  </si>
  <si>
    <r>
      <t>A noter: dans l'onglet "</t>
    </r>
    <r>
      <rPr>
        <i/>
        <sz val="10"/>
        <rFont val="Arial"/>
        <family val="2"/>
      </rPr>
      <t>Fiche_Récap.</t>
    </r>
    <r>
      <rPr>
        <sz val="10"/>
        <rFont val="Arial"/>
        <family val="2"/>
      </rPr>
      <t>", les données à renseigner abordent l'intégralité des activités de l'organisme, y compris l'EPS, pour une vision cohérente de la globalité dans laquelle l'activité médico-sociale s'insère.</t>
    </r>
  </si>
  <si>
    <t xml:space="preserve">III.- Fonctionnement du cadre </t>
  </si>
  <si>
    <r>
      <t xml:space="preserve">Dans ce tableau, il convient de saisir </t>
    </r>
    <r>
      <rPr>
        <b/>
        <sz val="10"/>
        <color indexed="8"/>
        <rFont val="Arial"/>
        <family val="2"/>
      </rPr>
      <t>une ligne par établissement ou service (nommé ci-après FINESS ET pour plus de simplicité)</t>
    </r>
    <r>
      <rPr>
        <sz val="10"/>
        <color indexed="8"/>
        <rFont val="Arial"/>
        <family val="2"/>
      </rPr>
      <t xml:space="preserve">,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</si>
  <si>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</si>
  <si>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</si>
  <si>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</si>
  <si>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CRA* relatif au 1</t>
    </r>
    <r>
      <rPr>
        <vertAlign val="superscript"/>
        <sz val="10"/>
        <color indexed="8"/>
        <rFont val="Arial"/>
        <family val="2"/>
      </rPr>
      <t>er</t>
    </r>
    <r>
      <rPr>
        <sz val="10"/>
        <color indexed="8"/>
        <rFont val="Arial"/>
        <family val="2"/>
      </rPr>
      <t xml:space="preserve"> FINESS ET ainsi que tous les autres onglets communs du cadre ("</t>
    </r>
    <r>
      <rPr>
        <i/>
        <sz val="10"/>
        <color indexed="8"/>
        <rFont val="Arial"/>
        <family val="2"/>
      </rPr>
      <t>Fiche_Récap.</t>
    </r>
    <r>
      <rPr>
        <sz val="10"/>
        <color indexed="8"/>
        <rFont val="Arial"/>
        <family val="2"/>
      </rPr>
      <t>", "</t>
    </r>
    <r>
      <rPr>
        <i/>
        <sz val="10"/>
        <color indexed="8"/>
        <rFont val="Arial"/>
        <family val="2"/>
      </rPr>
      <t>Tableau_Rcc</t>
    </r>
    <r>
      <rPr>
        <sz val="10"/>
        <color indexed="8"/>
        <rFont val="Arial"/>
        <family val="2"/>
      </rPr>
      <t xml:space="preserve">"...) sont alors automatiquement générés.  </t>
    </r>
  </si>
  <si>
    <t xml:space="preserve">b) 2ème FINESS ET : </t>
  </si>
  <si>
    <r>
      <t>i)</t>
    </r>
    <r>
      <rPr>
        <sz val="7"/>
        <color indexed="8"/>
        <rFont val="Times New Roman"/>
        <family val="1"/>
      </rPr>
      <t xml:space="preserve">     </t>
    </r>
    <r>
      <rPr>
        <sz val="10"/>
        <color indexed="8"/>
        <rFont val="Arial"/>
        <family val="2"/>
      </rPr>
      <t>saisie de la deuxième ligne</t>
    </r>
  </si>
  <si>
    <r>
      <t xml:space="preserve">iii) l’onglet CRA* relatif au 2ème </t>
    </r>
    <r>
      <rPr>
        <sz val="10"/>
        <color indexed="8"/>
        <rFont val="Arial"/>
        <family val="2"/>
      </rPr>
      <t xml:space="preserve">FINESS ET est alors automatiquement généré.  </t>
    </r>
  </si>
  <si>
    <t xml:space="preserve">c) Etc. </t>
  </si>
  <si>
    <t>Les champs à saisir obligatoirement sur chaque ligne, pour que les onglets soient effectivement générés, sont: 
- "N° FINESS Etablissement" 
- "Catégorie"</t>
  </si>
  <si>
    <r>
      <rPr>
        <sz val="9"/>
        <rFont val="Arial"/>
        <family val="2"/>
      </rPr>
      <t>*</t>
    </r>
    <r>
      <rPr>
        <sz val="6.5"/>
        <rFont val="Arial"/>
        <family val="2"/>
      </rPr>
      <t xml:space="preserve"> CRA: compte de résultat annexe - le nom de l'onglet est construit de la manière suivante: "CRA_+N°FINESS ET de l'établissement "
Le CRP étant l'EPS, aucun onglet relatif au compte de résultat principal n'est créé dans ce cadre.</t>
    </r>
  </si>
  <si>
    <t>IV.-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</si>
  <si>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</si>
  <si>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r>
      <t xml:space="preserve">- Veuillez </t>
    </r>
    <r>
      <rPr>
        <b/>
        <sz val="10"/>
        <color indexed="8"/>
        <rFont val="Arial"/>
        <family val="2"/>
      </rPr>
      <t xml:space="preserve">ne pas "couper-coller"/"copier-coller" </t>
    </r>
    <r>
      <rPr>
        <sz val="10"/>
        <color indexed="8"/>
        <rFont val="Arial"/>
        <family val="2"/>
      </rPr>
      <t xml:space="preserve">des cellules, ceci peut endommager la structure des cadres Excels (mais des macros de remplissage automatique des cellules librement saisissables sont possibles). </t>
    </r>
  </si>
  <si>
    <t>- Veuillez ne pas modifier tout élément de mise en page (comme les déplacements, insertions de lignes ou de colonnes).</t>
  </si>
  <si>
    <t xml:space="preserve">- Le N° FINESS EJ saisi dans la page de garde doit être le même que le N° FINESS EJ du dossier de dépôt sur la plateforme ImportERRD. </t>
  </si>
  <si>
    <t xml:space="preserve">- Les FINESS ET (Etablissement) saisis dans le tableau de la page de garde doivent impérativement correspondre aux FINESS ET affectés au dossier sur la plateforme ImportERRD. </t>
  </si>
  <si>
    <t>- Le dévérouillage peut véroler le fichier (impactant potentiellement la bonne marche de toutes les fonctions automatiques et la reconnaissance du fichier lors du dépôt sur la plateforme).</t>
  </si>
  <si>
    <t>V.- Cas spécifique des activités sans FINESS</t>
  </si>
  <si>
    <t>Les activités sans finess peuvent concerner notamment (liste non exhaustive):</t>
  </si>
  <si>
    <t>- Les budgets commerciaux des ESAT</t>
  </si>
  <si>
    <t>- Les SIC</t>
  </si>
  <si>
    <t>- Les DNA</t>
  </si>
  <si>
    <t>- les modes d'accueil hors hébergement permament de plus de 25 places ou représentant plus du tiers de la capacité totale dans les établissements et services accueillant des enfants handicapés</t>
  </si>
  <si>
    <t>- etc.</t>
  </si>
  <si>
    <r>
      <t>Afin de permettre leur intégration technique dans le présent cadre, il convient de saisir l'onglet "</t>
    </r>
    <r>
      <rPr>
        <i/>
        <sz val="10"/>
        <color indexed="8"/>
        <rFont val="Arial"/>
        <family val="2"/>
      </rPr>
      <t>Id_CR_SF</t>
    </r>
    <r>
      <rPr>
        <sz val="10"/>
        <color indexed="8"/>
        <rFont val="Arial"/>
        <family val="2"/>
      </rPr>
      <t xml:space="preserve">" selon le même procédé que le tableau de la page de garde décrit en III. ci-dessus, afin que les onglets des CRP sans finess soient créés automatiquement. </t>
    </r>
  </si>
  <si>
    <r>
      <t>Nous vous invitons à compléter le tableau de l'onglet "</t>
    </r>
    <r>
      <rPr>
        <i/>
        <sz val="10"/>
        <color indexed="8"/>
        <rFont val="Arial"/>
        <family val="2"/>
      </rPr>
      <t>Id_CR_SF</t>
    </r>
    <r>
      <rPr>
        <sz val="10"/>
        <color indexed="8"/>
        <rFont val="Arial"/>
        <family val="2"/>
      </rPr>
      <t>" selon le même ordonnancement chaque année, afin qu'un même numéro d'identification soit toujours attribué à la même activité.</t>
    </r>
  </si>
  <si>
    <t>Si besoin, ajouter des colonnes manuellement si plus de CRA doivent être indiqués.</t>
  </si>
  <si>
    <t>Dans le cas d'un AJA, l'affectation n'est pas faite par sections tarifaires.</t>
  </si>
  <si>
    <t/>
  </si>
  <si>
    <t>Ce cadre correspond à l'état réalisé des charges et des produits (ERCP) prévu à l'article R. 314-233 du CASF et conforme au modèle figurant à l'annexe 11 de de l'arrêté du 27 décembre 2016 modifié par l'arrêté du 18 juin 2018 (NOR: SSAA1804876A).</t>
  </si>
  <si>
    <t>A noter : dans un souci d'adaptation permanente aux pratiques et sans préjudice des obligations générales de dépôt de l'ERCP, des ajustements ponctuels peuvent être apportés par rapport au modèle joint à l'arrêté précité et régularisé ultérieurement par arrêté modificatif.</t>
  </si>
  <si>
    <r>
      <t xml:space="preserve">Ce cadre fonctionne sur la base d'un procédé de création automatique des onglets en remplissant le tableau de page de garde nommé « Activités sociales et médico-sociales relevant du périmètre de l'ERCP » et en cliquant sur l’icône : </t>
    </r>
    <r>
      <rPr>
        <b/>
        <sz val="11"/>
        <color indexed="50"/>
        <rFont val="Arial"/>
        <family val="2"/>
      </rPr>
      <t>+</t>
    </r>
    <r>
      <rPr>
        <sz val="10"/>
        <color indexed="8"/>
        <rFont val="Arial"/>
        <family val="2"/>
      </rPr>
      <t xml:space="preserve"> , selon l’ordonnancement suivant : </t>
    </r>
  </si>
  <si>
    <t>1) Le finess juridique (FINESS EJ) doit être saisi dans le champ situé en haut de la page de garde (Champ nommé « N° FINESS (entité juridique) »).</t>
  </si>
  <si>
    <t>Donner un titre explicite : par exemple nom du site et structure de rattachement.</t>
  </si>
  <si>
    <t xml:space="preserve">2) Chacun des finess Etablissement (FINESS ET) relevant de l’organisme gestionnaire (c'est-à-dire du FINESS EJ renseigné plus haut) et inclus dans le périmètre de l’ERCP, doit être renseigné dans le tableau du bas de la page de garde "Activités sociales et médico-sociales relevant du périmètre de l'ERCP". </t>
  </si>
  <si>
    <t>- Les cellules sur fond jaune sont à compléter manuellement. Les champs grisés sont des cellules verrouillées, qui peuvent contenir des formules de calcul automatique.</t>
  </si>
  <si>
    <r>
      <t>Pour chaque ligne, un identifiant est créé automatiquement. Les onglets sont créés dans l'ordre de remplissage du tableau de l'onglet "</t>
    </r>
    <r>
      <rPr>
        <i/>
        <sz val="10"/>
        <color indexed="8"/>
        <rFont val="Arial"/>
        <family val="2"/>
      </rPr>
      <t>Id_CR_SF</t>
    </r>
    <r>
      <rPr>
        <sz val="10"/>
        <color indexed="8"/>
        <rFont val="Arial"/>
        <family val="2"/>
      </rPr>
      <t xml:space="preserve">" et sont nommés selon la règle suivante: CRA_SF + n° d'identification créé automatiquement. </t>
    </r>
  </si>
  <si>
    <t>Tous les CRA_SF ont vocation à être pris en compte dans les calculs globaux (CAF, tableau de financement, etc.). Veillez à bien mettre en cohérence le CRA de l'établissement d'adossement avec le CRA_SF rattaché, en déduisant les charges et produits du CRA_SF des montants indiqués dans le CRA de l'établissement d'adossement.</t>
  </si>
  <si>
    <t xml:space="preserve">Indiquer le n° FINESS de l'établissement public de santé en tant que personnalité morale titulaire des autorisations. Il doit correspondre au N° FINESS EJ du dossier de dépôt sur la plateforme de collecte des ERRD. </t>
  </si>
  <si>
    <t>Saisir le n° FINESS de l'établissement/service/activité auquel le budget est adossé (ESAT, AJ, etc.).</t>
  </si>
  <si>
    <t>S'il n'existe pas de structure d'adossement, saisir le n° FINESS Etablissement de son choix (parmi ceux gérés par l'entité juridique) ou bien le n° FINESS de l'entité juridique, afin de le rattacher à une structure identifiée au sein du périmètre. Il est préconisé de ne pas changer le n° FINESS de rattachement d'une année sur l'autre.</t>
  </si>
  <si>
    <t xml:space="preserve">La notion "Résultat administratif ou corrigé" fait référence à l'ancien cadre budgétaire. Pour les ESSMS inclus dans le périmètre du CPOM, il n'y a plus de "correction" de résultat, de sorte que le résultat à affecter correspond au résultat comptable, après prise en compte le cas échéant des mouvements des comptes de réserves ou de report à nouveau (c/11 et c/106). </t>
  </si>
  <si>
    <t>Reprises de résultats</t>
  </si>
  <si>
    <t>Information utile essentiellement pour la période de transition de l'environnement "BP" vers l'environnement "EPRD".</t>
  </si>
  <si>
    <t>Tableau des provisions et des dépréciations</t>
  </si>
  <si>
    <t xml:space="preserve">Colonne "Compte de résultat concerné" : indiquer la raison sociale du compte de résultat concerné (ou la dénomination dans le cas d'un CR sans n° FINESS). </t>
  </si>
  <si>
    <t>Subventions d'investissement  comptes 13</t>
  </si>
  <si>
    <t>Indiquer dans la 1ère colonne du tableau l'objet principal et la date d'attribution de la subvention.</t>
  </si>
  <si>
    <t>Possibilité d'inclure une reprise des résultats des exercices 2015 et 2016 aux forfaits globaux de soins et dépendance 2017 et 2018 uniquement (décret n°2016-1815 du 21 décembre 2016).</t>
  </si>
  <si>
    <t>Veillez à bien établir le CR de l'établissement d'adossement sans les charges relatives au CR_SF rattaché.</t>
  </si>
  <si>
    <t>Provisions, dépréciations, subventions</t>
  </si>
  <si>
    <t>Provis°, dépréciat°, subvent°</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</si>
  <si>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</si>
  <si>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</si>
  <si>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</si>
  <si>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Rabais, remises et ristournes obtenus sur autres services extérieurs</t>
  </si>
  <si>
    <t>Remboursements sur rémunérations du personnel médical</t>
  </si>
  <si>
    <t>CRA 2</t>
  </si>
  <si>
    <t>Autre</t>
  </si>
  <si>
    <t>Reprise des résultats des exercices antérieurs (EHPAD)</t>
  </si>
  <si>
    <t>Soins et dépendance</t>
  </si>
  <si>
    <t>Compte de résultat concerné</t>
  </si>
  <si>
    <t>Compte d'imputation</t>
  </si>
  <si>
    <t>Montants au  début de l’exercice</t>
  </si>
  <si>
    <t>Dotations de l’exercice</t>
  </si>
  <si>
    <t>Reprises de l’exercice</t>
  </si>
  <si>
    <t>Montant à la fin de l’exercice</t>
  </si>
  <si>
    <t>(3)</t>
  </si>
  <si>
    <t>(4)=(1)+(2)-(3)</t>
  </si>
  <si>
    <t>Provisions réglementées (comptes 14)</t>
  </si>
  <si>
    <t>Provisions pour risques et charges  (comptes 15)</t>
  </si>
  <si>
    <t>Dépréciations (comptes 29, 39, 49 59)</t>
  </si>
  <si>
    <t>Dépréciation des immobilisations</t>
  </si>
  <si>
    <t>Dépréciation des stocks et en-cours</t>
  </si>
  <si>
    <t>Dépréciation des comptes de tiers</t>
  </si>
  <si>
    <t>Dépréciation des comptes financiers</t>
  </si>
  <si>
    <t>Tableau des subventions d'investissement à caractère transférable (affectées à des biens non renouvelables)</t>
  </si>
  <si>
    <t>Organisme attributaire</t>
  </si>
  <si>
    <t>Montants initiaux</t>
  </si>
  <si>
    <t>Reprises déjà effectuées (au 31 déc. N-1)</t>
  </si>
  <si>
    <t>Solde des subventions au 1er janv. N</t>
  </si>
  <si>
    <t>Montant perçus au cour de l'exercice N</t>
  </si>
  <si>
    <t>Reprises effectuées au titre de l'exercice N</t>
  </si>
  <si>
    <t>Solde des subventions au 31 déc. N</t>
  </si>
  <si>
    <t>(1)-(2) = (3)</t>
  </si>
  <si>
    <t>(5)</t>
  </si>
  <si>
    <t>(3)+(4)-(5)</t>
  </si>
  <si>
    <t>Comptes 13</t>
  </si>
  <si>
    <t>Rappel du plan pluriannuel d'investissement approuvé conformément à l'article L. 314-7 du code de l'action sociale et des familles</t>
  </si>
  <si>
    <t>Foyer Héberg.A.H.</t>
  </si>
  <si>
    <t>Foyer de vie A.H.</t>
  </si>
  <si>
    <t>Foyer Heb.Enf.Ado.H.</t>
  </si>
  <si>
    <t>SAVS</t>
  </si>
  <si>
    <t>Objet de la provision, dépréciation</t>
  </si>
  <si>
    <t>=&gt; les établissements publics de santé gérant des activités comprises dans le périmètre d'un CPOM "PH-SSIAD-AJA" (article L. 313-12-2** du CASF) signé avant le 1er janvier 2018 ou contenant un avenant mentionnant expressément l’utilisation d’un EPRD.</t>
  </si>
  <si>
    <t>- Ne jamais laisser dans le cadre de liens directs pointant vers des fichiers externes. Ceci génère des problèmes de lisibilité pouvant exclure l'établissement concerné des bases de la CNSA.</t>
  </si>
  <si>
    <t>#ERRDSA-2018-01#</t>
  </si>
  <si>
    <t xml:space="preserve">=&gt; les établissements publics de santé gérant des activités EHPAD*, avec ou sans section hébergement administrée (tarifs fixés par le Conseil Départemental/Métropole ou non) ; </t>
  </si>
  <si>
    <t>: supprime un CRA du tableau (dans la colonne C "Etablissements et services", sélectionnez la ligne à supprimer puis cliquez sur "-").</t>
  </si>
  <si>
    <t>SAAD</t>
  </si>
  <si>
    <t>EHPA sans crédit AM</t>
  </si>
  <si>
    <t>Activité 4</t>
  </si>
  <si>
    <t>Mouvements au titre de l'exercice N (affectés en N+1)</t>
  </si>
  <si>
    <t>Gestionnaire</t>
  </si>
  <si>
    <t>Item</t>
  </si>
  <si>
    <t>Valeur Gestionnaire</t>
  </si>
  <si>
    <t>Référence</t>
  </si>
  <si>
    <t>Valeur Cadre</t>
  </si>
  <si>
    <t>Avis</t>
  </si>
  <si>
    <t>Cadre - version : 16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</si>
</sst>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 &quot;€&quot;_-;\-* #,##0\ &quot;€&quot;_-;_-* &quot;-&quot;??\ &quot;€&quot;_-;_-@_-"/>
    <numFmt numFmtId="166" formatCode="0.0%"/>
    <numFmt numFmtId="167" formatCode="[$-40C]dddd\ d\ mmmm\ yyyy"/>
    <numFmt numFmtId="168" formatCode="0.000%"/>
    <numFmt numFmtId="169" formatCode="0.0000%"/>
    <numFmt numFmtId="170" formatCode="dd/mm/yyyy"/>
    <numFmt numFmtId="171" formatCode="[$-40C]d\ mmm\ yy"/>
  </numFmts>
  <fonts count="82">
    <font>
      <sz val="11"/>
      <color theme="1"/>
      <name val="Calibri"/>
      <family val="2"/>
    </font>
    <font>
      <sz val="10"/>
      <color indexed="8"/>
      <name val="Arial"/>
      <family val="2"/>
    </font>
    <font>
      <sz val="10"/>
      <name val="Geneva"/>
      <family val="0"/>
    </font>
    <font>
      <sz val="8"/>
      <name val="Arial"/>
      <family val="2"/>
    </font>
    <font>
      <b/>
      <sz val="8"/>
      <name val="Arial"/>
      <family val="2"/>
    </font>
    <font>
      <b/>
      <i/>
      <sz val="8"/>
      <name val="Arial"/>
      <family val="2"/>
    </font>
    <font>
      <i/>
      <sz val="8"/>
      <name val="Arial"/>
      <family val="2"/>
    </font>
    <font>
      <sz val="10"/>
      <name val="Arial"/>
      <family val="2"/>
    </font>
    <font>
      <b/>
      <sz val="10"/>
      <name val="Arial"/>
      <family val="2"/>
    </font>
    <font>
      <sz val="10"/>
      <name val="Times New Roman"/>
      <family val="1"/>
    </font>
    <font>
      <sz val="10"/>
      <name val="Calibri"/>
      <family val="2"/>
    </font>
    <font>
      <b/>
      <u val="single"/>
      <sz val="10"/>
      <name val="Arial"/>
      <family val="2"/>
    </font>
    <font>
      <b/>
      <i/>
      <sz val="10"/>
      <name val="Arial"/>
      <family val="2"/>
    </font>
    <font>
      <i/>
      <sz val="10"/>
      <name val="Arial"/>
      <family val="2"/>
    </font>
    <font>
      <b/>
      <sz val="12"/>
      <name val="Arial"/>
      <family val="2"/>
    </font>
    <font>
      <b/>
      <i/>
      <u val="single"/>
      <sz val="10"/>
      <name val="Arial"/>
      <family val="2"/>
    </font>
    <font>
      <sz val="9"/>
      <name val="Arial"/>
      <family val="2"/>
    </font>
    <font>
      <b/>
      <sz val="10"/>
      <color indexed="8"/>
      <name val="Arial"/>
      <family val="2"/>
    </font>
    <font>
      <sz val="11"/>
      <name val="Arial"/>
      <family val="2"/>
    </font>
    <font>
      <sz val="6.5"/>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i/>
      <sz val="10"/>
      <color indexed="8"/>
      <name val="Arial"/>
      <family val="2"/>
    </font>
    <font>
      <b/>
      <sz val="9"/>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8"/>
      <color indexed="8"/>
      <name val="Arial"/>
      <family val="2"/>
    </font>
    <font>
      <sz val="8"/>
      <color indexed="10"/>
      <name val="Arial"/>
      <family val="2"/>
    </font>
    <font>
      <b/>
      <sz val="8"/>
      <color indexed="8"/>
      <name val="Arial"/>
      <family val="2"/>
    </font>
    <font>
      <sz val="11"/>
      <name val="Calibri"/>
      <family val="2"/>
    </font>
    <font>
      <b/>
      <sz val="11"/>
      <name val="Calibri"/>
      <family val="2"/>
    </font>
    <font>
      <b/>
      <sz val="12"/>
      <color indexed="9"/>
      <name val="Arial"/>
      <family val="2"/>
    </font>
    <font>
      <b/>
      <sz val="10"/>
      <color indexed="10"/>
      <name val="Arial"/>
      <family val="2"/>
    </font>
    <font>
      <sz val="11"/>
      <color indexed="9"/>
      <name val="Arial"/>
      <family val="2"/>
    </font>
    <font>
      <sz val="11"/>
      <color indexed="8"/>
      <name val="Arial"/>
      <family val="2"/>
    </font>
    <font>
      <b/>
      <sz val="14"/>
      <color indexed="9"/>
      <name val="Arial"/>
      <family val="2"/>
    </font>
    <font>
      <sz val="12"/>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8"/>
      <color theme="1"/>
      <name val="Arial"/>
      <family val="2"/>
    </font>
    <font>
      <sz val="8"/>
      <color rgb="FFFF0000"/>
      <name val="Arial"/>
      <family val="2"/>
    </font>
    <font>
      <b/>
      <sz val="8"/>
      <color theme="1"/>
      <name val="Arial"/>
      <family val="2"/>
    </font>
    <font>
      <b/>
      <sz val="12"/>
      <color theme="0"/>
      <name val="Arial"/>
      <family val="2"/>
    </font>
    <font>
      <b/>
      <sz val="10"/>
      <color rgb="FFFF0000"/>
      <name val="Arial"/>
      <family val="2"/>
    </font>
    <font>
      <sz val="11"/>
      <color theme="0"/>
      <name val="Arial"/>
      <family val="2"/>
    </font>
    <font>
      <sz val="11"/>
      <color theme="1"/>
      <name val="Arial"/>
      <family val="2"/>
    </font>
    <font>
      <b/>
      <sz val="14"/>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indexed="65"/>
        <bgColor indexed="64"/>
      </patternFill>
    </fill>
    <fill>
      <patternFill patternType="solid">
        <fgColor theme="1" tint="0.04998999834060669"/>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4"/>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border>
    <border>
      <left style="thin"/>
      <right style="medium"/>
      <top/>
      <bottom/>
    </border>
    <border>
      <left style="medium"/>
      <right style="thin"/>
      <top/>
      <bottom/>
    </border>
    <border>
      <left style="medium"/>
      <right style="thin"/>
      <top style="hair"/>
      <bottom/>
    </border>
    <border>
      <left style="thin"/>
      <right style="thin"/>
      <top style="hair"/>
      <bottom/>
    </border>
    <border>
      <left style="thin"/>
      <right style="medium"/>
      <top style="hair"/>
      <bottom/>
    </border>
    <border>
      <left style="medium"/>
      <right style="thin"/>
      <top/>
      <bottom style="hair"/>
    </border>
    <border>
      <left style="thin"/>
      <right style="thin"/>
      <top/>
      <bottom style="hair"/>
    </border>
    <border>
      <left style="thin"/>
      <right style="medium"/>
      <top/>
      <bottom style="hair"/>
    </border>
    <border>
      <left style="medium"/>
      <right style="thin"/>
      <top/>
      <bottom style="medium"/>
    </border>
    <border>
      <left style="thin"/>
      <right style="thin"/>
      <top/>
      <bottom style="medium"/>
    </border>
    <border>
      <left style="thin"/>
      <right style="medium"/>
      <top/>
      <bottom style="medium"/>
    </border>
    <border>
      <left/>
      <right style="medium"/>
      <top/>
      <bottom/>
    </border>
    <border>
      <left/>
      <right/>
      <top/>
      <bottom style="medium"/>
    </border>
    <border>
      <left/>
      <right style="medium"/>
      <top/>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thin"/>
      <bottom style="thin"/>
    </border>
    <border>
      <left style="double"/>
      <right/>
      <top style="double"/>
      <bottom style="double"/>
    </border>
    <border>
      <left style="thin"/>
      <right style="double"/>
      <top style="double"/>
      <bottom style="double"/>
    </border>
    <border>
      <left style="medium"/>
      <right/>
      <top style="medium"/>
      <bottom style="medium"/>
    </border>
    <border>
      <left style="medium"/>
      <right style="thin"/>
      <top style="thin"/>
      <bottom style="medium"/>
    </border>
    <border>
      <left/>
      <right/>
      <top style="double"/>
      <bottom style="double"/>
    </border>
    <border>
      <left/>
      <right style="double"/>
      <top/>
      <bottom/>
    </border>
    <border>
      <left style="thin"/>
      <right style="thin"/>
      <top style="thin"/>
      <bottom style="thin"/>
    </border>
    <border>
      <left style="thin"/>
      <right style="thin"/>
      <top style="thin"/>
      <bottom style="medium"/>
    </border>
    <border>
      <left style="thin"/>
      <right style="thin"/>
      <top style="double"/>
      <bottom style="double"/>
    </border>
    <border>
      <left style="thin"/>
      <right style="thin"/>
      <top style="medium"/>
      <bottom style="medium"/>
    </border>
    <border>
      <left style="thin"/>
      <right style="thin"/>
      <top style="double"/>
      <bottom style="thin"/>
    </border>
    <border>
      <left style="thin"/>
      <right style="thin"/>
      <top style="thin"/>
      <bottom style="double"/>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double"/>
      <top style="double"/>
      <bottom style="thin"/>
    </border>
    <border>
      <left style="thin"/>
      <right style="double"/>
      <top style="thin"/>
      <bottom style="double"/>
    </border>
    <border>
      <left style="medium"/>
      <right style="thin"/>
      <top style="medium"/>
      <bottom style="medium"/>
    </border>
    <border>
      <left style="thin"/>
      <right/>
      <top style="medium"/>
      <bottom style="medium"/>
    </border>
    <border>
      <left style="thin"/>
      <right/>
      <top style="medium"/>
      <bottom style="thin"/>
    </border>
    <border>
      <left style="thin"/>
      <right/>
      <top style="thin"/>
      <bottom style="medium"/>
    </border>
    <border>
      <left style="medium"/>
      <right style="medium"/>
      <top style="thin"/>
      <bottom style="medium"/>
    </border>
    <border>
      <left style="medium"/>
      <right style="medium"/>
      <top style="medium"/>
      <bottom style="thin"/>
    </border>
    <border>
      <left style="thin"/>
      <right/>
      <top style="thin"/>
      <bottom style="thin"/>
    </border>
    <border>
      <left style="medium"/>
      <right style="medium"/>
      <top style="thin"/>
      <bottom style="thin"/>
    </border>
    <border>
      <left/>
      <right/>
      <top style="medium"/>
      <bottom/>
    </border>
    <border>
      <left/>
      <right style="medium"/>
      <top style="medium"/>
      <bottom/>
    </border>
    <border>
      <left/>
      <right style="thin"/>
      <top style="double"/>
      <bottom style="thin"/>
    </border>
    <border>
      <left/>
      <right style="thin"/>
      <top style="thin"/>
      <bottom style="double"/>
    </border>
    <border>
      <left style="medium"/>
      <right/>
      <top style="medium"/>
      <bottom/>
    </border>
    <border>
      <left style="medium"/>
      <right/>
      <top/>
      <bottom/>
    </border>
    <border>
      <left style="thin"/>
      <right style="thin"/>
      <top style="thin"/>
      <bottom/>
    </border>
    <border>
      <left style="thin"/>
      <right style="thin"/>
      <top/>
      <bottom style="thin"/>
    </border>
    <border>
      <left style="thin"/>
      <right style="medium"/>
      <top/>
      <bottom style="thin"/>
    </border>
    <border>
      <left style="medium"/>
      <right/>
      <top/>
      <bottom style="medium"/>
    </border>
    <border>
      <left style="medium"/>
      <right style="medium"/>
      <top style="medium"/>
      <bottom style="medium"/>
    </border>
    <border>
      <left/>
      <right style="thin"/>
      <top/>
      <bottom/>
    </border>
    <border>
      <left style="medium"/>
      <right/>
      <top/>
      <bottom style="thin"/>
    </border>
    <border>
      <left/>
      <right style="thin"/>
      <top/>
      <bottom style="medium"/>
    </border>
    <border>
      <left/>
      <right style="thin"/>
      <top style="medium"/>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border>
    <border>
      <left style="thin"/>
      <right style="medium"/>
      <top style="thin"/>
      <bottom/>
    </border>
    <border>
      <left style="medium"/>
      <right style="thin"/>
      <top style="medium"/>
      <bottom/>
    </border>
    <border>
      <left style="thin"/>
      <right style="medium"/>
      <top style="medium"/>
      <bottom/>
    </border>
    <border>
      <left/>
      <right style="thin"/>
      <top style="medium"/>
      <bottom/>
    </border>
    <border>
      <left style="thin"/>
      <right style="thin"/>
      <top style="medium"/>
      <bottom>
        <color indexed="63"/>
      </bottom>
    </border>
    <border>
      <left/>
      <right/>
      <top style="medium"/>
      <bottom style="medium"/>
    </border>
    <border>
      <left/>
      <right style="thin"/>
      <top style="thin"/>
      <bottom style="thin"/>
    </border>
    <border>
      <left/>
      <right style="thin"/>
      <top style="thin"/>
      <bottom style="medium"/>
    </border>
    <border>
      <left/>
      <right style="thin"/>
      <top style="medium"/>
      <bottom style="thin"/>
    </border>
    <border>
      <left/>
      <right style="medium"/>
      <top style="medium"/>
      <bottom style="medium"/>
    </border>
    <border>
      <left/>
      <right/>
      <top style="thin"/>
      <bottom style="thin"/>
    </border>
    <border>
      <left/>
      <right/>
      <top style="medium"/>
      <bottom style="thin"/>
    </border>
    <border>
      <left style="thin"/>
      <right/>
      <top style="medium"/>
      <bottom>
        <color indexed="63"/>
      </bottom>
    </border>
    <border>
      <left style="thin"/>
      <right/>
      <top/>
      <bottom style="thin"/>
    </border>
    <border>
      <left/>
      <right style="medium"/>
      <top/>
      <bottom style="thin"/>
    </border>
    <border>
      <left style="medium"/>
      <right style="medium"/>
      <top style="medium"/>
      <bottom/>
    </border>
    <border>
      <left style="medium"/>
      <right style="medium"/>
      <top/>
      <bottom style="medium"/>
    </border>
    <border>
      <left style="medium"/>
      <right style="medium"/>
      <top/>
      <bottom style="thin"/>
    </border>
    <border>
      <left/>
      <right style="medium"/>
      <top style="thin"/>
      <bottom style="medium"/>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60" fillId="27" borderId="1" applyNumberFormat="0" applyAlignment="0" applyProtection="0"/>
    <xf numFmtId="0" fontId="61" fillId="2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29" borderId="0" applyNumberFormat="0" applyBorder="0" applyAlignment="0" applyProtection="0"/>
    <xf numFmtId="0" fontId="7" fillId="0" borderId="0">
      <alignment/>
      <protection/>
    </xf>
    <xf numFmtId="0" fontId="2" fillId="0" borderId="0">
      <alignment/>
      <protection/>
    </xf>
    <xf numFmtId="0" fontId="7" fillId="0" borderId="0">
      <alignment/>
      <protection/>
    </xf>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10"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835">
    <xf numFmtId="0" fontId="0" fillId="0" borderId="0" xfId="0" applyFont="1" applyAlignment="1">
      <alignment/>
    </xf>
    <xf numFmtId="0" fontId="3" fillId="33" borderId="0" xfId="0" applyFont="1" applyFill="1" applyAlignment="1">
      <alignment/>
    </xf>
    <xf numFmtId="0" fontId="3" fillId="33" borderId="0" xfId="0" applyFont="1" applyFill="1" applyAlignment="1">
      <alignment wrapText="1"/>
    </xf>
    <xf numFmtId="165" fontId="3" fillId="33" borderId="0" xfId="48" applyNumberFormat="1" applyFont="1" applyFill="1" applyAlignment="1">
      <alignment/>
    </xf>
    <xf numFmtId="0" fontId="3" fillId="33" borderId="0" xfId="0" applyFont="1" applyFill="1" applyAlignment="1">
      <alignment/>
    </xf>
    <xf numFmtId="0" fontId="3" fillId="33" borderId="0" xfId="0" applyFont="1" applyFill="1" applyAlignment="1">
      <alignment vertical="center" wrapText="1"/>
    </xf>
    <xf numFmtId="0" fontId="3" fillId="33" borderId="0" xfId="0" applyFont="1" applyFill="1" applyAlignment="1">
      <alignment wrapText="1"/>
    </xf>
    <xf numFmtId="0" fontId="3"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horizontal="center" vertical="center"/>
    </xf>
    <xf numFmtId="0" fontId="8" fillId="33" borderId="0" xfId="0" applyFont="1" applyFill="1" applyAlignment="1">
      <alignment/>
    </xf>
    <xf numFmtId="0" fontId="7" fillId="33" borderId="0" xfId="0" applyFont="1" applyFill="1" applyAlignment="1">
      <alignment/>
    </xf>
    <xf numFmtId="0" fontId="7" fillId="33" borderId="0" xfId="0" applyFont="1" applyFill="1" applyAlignment="1">
      <alignment horizontal="center"/>
    </xf>
    <xf numFmtId="0" fontId="7" fillId="33" borderId="10" xfId="0" applyFont="1" applyFill="1" applyBorder="1" applyAlignment="1">
      <alignment horizontal="center"/>
    </xf>
    <xf numFmtId="0" fontId="7" fillId="33" borderId="11" xfId="0" applyFont="1" applyFill="1" applyBorder="1" applyAlignment="1">
      <alignment horizontal="center"/>
    </xf>
    <xf numFmtId="0" fontId="7" fillId="33" borderId="12" xfId="0" applyFont="1" applyFill="1" applyBorder="1" applyAlignment="1">
      <alignment horizontal="center"/>
    </xf>
    <xf numFmtId="0" fontId="3" fillId="33" borderId="13" xfId="0" applyFont="1" applyFill="1" applyBorder="1" applyAlignment="1">
      <alignment/>
    </xf>
    <xf numFmtId="0" fontId="7" fillId="33" borderId="14" xfId="0" applyFont="1" applyFill="1" applyBorder="1" applyAlignment="1">
      <alignment horizontal="center"/>
    </xf>
    <xf numFmtId="0" fontId="7" fillId="33" borderId="15" xfId="0" applyFont="1" applyFill="1" applyBorder="1" applyAlignment="1">
      <alignment horizontal="left" indent="2"/>
    </xf>
    <xf numFmtId="0" fontId="11" fillId="33" borderId="16" xfId="0" applyFont="1" applyFill="1" applyBorder="1" applyAlignment="1">
      <alignment/>
    </xf>
    <xf numFmtId="0" fontId="3" fillId="33" borderId="17" xfId="0" applyFont="1" applyFill="1" applyBorder="1" applyAlignment="1">
      <alignment/>
    </xf>
    <xf numFmtId="0" fontId="7" fillId="33" borderId="18" xfId="0" applyFont="1" applyFill="1" applyBorder="1" applyAlignment="1">
      <alignment horizontal="center"/>
    </xf>
    <xf numFmtId="0" fontId="11" fillId="33" borderId="19" xfId="0" applyFont="1" applyFill="1" applyBorder="1" applyAlignment="1">
      <alignment/>
    </xf>
    <xf numFmtId="0" fontId="3" fillId="33" borderId="20" xfId="0" applyFont="1" applyFill="1" applyBorder="1" applyAlignment="1">
      <alignment/>
    </xf>
    <xf numFmtId="0" fontId="7" fillId="33" borderId="21" xfId="0" applyFont="1" applyFill="1" applyBorder="1" applyAlignment="1">
      <alignment horizontal="center"/>
    </xf>
    <xf numFmtId="0" fontId="11" fillId="33" borderId="16" xfId="0" applyFont="1" applyFill="1" applyBorder="1" applyAlignment="1">
      <alignment wrapText="1"/>
    </xf>
    <xf numFmtId="0" fontId="11" fillId="33" borderId="15" xfId="0" applyFont="1" applyFill="1" applyBorder="1" applyAlignment="1">
      <alignment wrapText="1"/>
    </xf>
    <xf numFmtId="0" fontId="7" fillId="33" borderId="22" xfId="0" applyFont="1" applyFill="1" applyBorder="1" applyAlignment="1">
      <alignment/>
    </xf>
    <xf numFmtId="0" fontId="3" fillId="33" borderId="23" xfId="0" applyFont="1" applyFill="1" applyBorder="1" applyAlignment="1">
      <alignment/>
    </xf>
    <xf numFmtId="0" fontId="7" fillId="33" borderId="24" xfId="0" applyFont="1" applyFill="1" applyBorder="1" applyAlignment="1">
      <alignment horizontal="center"/>
    </xf>
    <xf numFmtId="0" fontId="7" fillId="33" borderId="0" xfId="0" applyFont="1" applyFill="1" applyAlignment="1">
      <alignment/>
    </xf>
    <xf numFmtId="0" fontId="3" fillId="33" borderId="0" xfId="56" applyFont="1" applyFill="1" applyAlignment="1">
      <alignment vertical="center"/>
      <protection/>
    </xf>
    <xf numFmtId="0" fontId="3" fillId="33" borderId="0" xfId="56" applyFont="1" applyFill="1" applyAlignment="1">
      <alignment horizontal="right"/>
      <protection/>
    </xf>
    <xf numFmtId="0" fontId="3" fillId="33" borderId="0" xfId="56" applyFont="1" applyFill="1" applyAlignment="1">
      <alignment horizontal="center"/>
      <protection/>
    </xf>
    <xf numFmtId="0" fontId="3" fillId="33" borderId="0" xfId="56" applyFont="1" applyFill="1">
      <alignment/>
      <protection/>
    </xf>
    <xf numFmtId="0" fontId="4" fillId="33" borderId="0" xfId="57" applyFont="1" applyFill="1" applyAlignment="1">
      <alignment horizontal="left" vertical="center"/>
      <protection/>
    </xf>
    <xf numFmtId="0" fontId="3" fillId="33" borderId="0" xfId="57" applyFont="1" applyFill="1" applyAlignment="1">
      <alignment horizontal="left"/>
      <protection/>
    </xf>
    <xf numFmtId="0" fontId="3" fillId="33" borderId="0" xfId="57" applyFont="1" applyFill="1" applyAlignment="1">
      <alignment vertical="center" wrapText="1"/>
      <protection/>
    </xf>
    <xf numFmtId="0" fontId="3" fillId="33" borderId="0" xfId="57" applyFont="1" applyFill="1" applyAlignment="1">
      <alignment vertical="center" wrapText="1"/>
      <protection/>
    </xf>
    <xf numFmtId="0" fontId="3" fillId="33" borderId="0" xfId="57" applyFont="1" applyFill="1">
      <alignment/>
      <protection/>
    </xf>
    <xf numFmtId="0" fontId="3" fillId="33" borderId="0" xfId="57" applyFont="1" applyFill="1">
      <alignment/>
      <protection/>
    </xf>
    <xf numFmtId="0" fontId="3" fillId="33" borderId="0" xfId="58" applyFont="1" applyFill="1" applyAlignment="1">
      <alignment vertical="center" wrapText="1"/>
      <protection/>
    </xf>
    <xf numFmtId="0" fontId="3" fillId="33" borderId="0" xfId="58" applyFont="1" applyFill="1" applyAlignment="1">
      <alignment vertical="center" wrapText="1"/>
      <protection/>
    </xf>
    <xf numFmtId="0" fontId="4" fillId="33" borderId="0" xfId="56" applyFont="1" applyFill="1" applyAlignment="1">
      <alignment horizontal="center" vertical="center" wrapText="1"/>
      <protection/>
    </xf>
    <xf numFmtId="0" fontId="3" fillId="33" borderId="0" xfId="56" applyFont="1" applyFill="1" applyAlignment="1">
      <alignment vertical="center" wrapText="1"/>
      <protection/>
    </xf>
    <xf numFmtId="0" fontId="3" fillId="33" borderId="0" xfId="56" applyFont="1" applyFill="1" applyAlignment="1">
      <alignment vertical="center"/>
      <protection/>
    </xf>
    <xf numFmtId="0" fontId="3" fillId="33" borderId="0" xfId="56" applyFont="1" applyFill="1" applyAlignment="1">
      <alignment wrapText="1"/>
      <protection/>
    </xf>
    <xf numFmtId="0" fontId="3" fillId="33" borderId="0" xfId="59" applyFont="1" applyFill="1" applyAlignment="1">
      <alignment vertical="center" wrapText="1"/>
      <protection/>
    </xf>
    <xf numFmtId="0" fontId="3" fillId="33" borderId="0" xfId="59" applyFont="1" applyFill="1" applyAlignment="1">
      <alignment vertical="center" wrapText="1"/>
      <protection/>
    </xf>
    <xf numFmtId="0" fontId="3" fillId="33" borderId="0" xfId="59" applyFont="1" applyFill="1" applyAlignment="1">
      <alignment horizontal="left" wrapText="1"/>
      <protection/>
    </xf>
    <xf numFmtId="0" fontId="6" fillId="33" borderId="0" xfId="59" applyFont="1" applyFill="1" applyAlignment="1">
      <alignment vertical="center" wrapText="1"/>
      <protection/>
    </xf>
    <xf numFmtId="0" fontId="3" fillId="33" borderId="0" xfId="59" applyFont="1" applyFill="1" applyAlignment="1">
      <alignment wrapText="1"/>
      <protection/>
    </xf>
    <xf numFmtId="9" fontId="3" fillId="33" borderId="0" xfId="64" applyFont="1" applyFill="1" applyAlignment="1">
      <alignment/>
    </xf>
    <xf numFmtId="0" fontId="3" fillId="33" borderId="0" xfId="56" applyFont="1" applyFill="1">
      <alignment/>
      <protection/>
    </xf>
    <xf numFmtId="0" fontId="3" fillId="33" borderId="0" xfId="62" applyFont="1" applyFill="1" applyAlignment="1">
      <alignment vertical="center" wrapText="1"/>
      <protection/>
    </xf>
    <xf numFmtId="0" fontId="4" fillId="33" borderId="0" xfId="56" applyFont="1" applyFill="1" applyAlignment="1">
      <alignment horizontal="center" vertical="center" wrapText="1"/>
      <protection/>
    </xf>
    <xf numFmtId="0" fontId="0" fillId="0" borderId="0" xfId="0" applyAlignment="1">
      <alignment/>
    </xf>
    <xf numFmtId="0" fontId="7" fillId="34" borderId="0" xfId="0" applyFont="1" applyFill="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3" fillId="34" borderId="25" xfId="0" applyFont="1" applyFill="1" applyBorder="1" applyAlignment="1">
      <alignment vertical="center"/>
    </xf>
    <xf numFmtId="0" fontId="3" fillId="34" borderId="0" xfId="0" applyFont="1" applyFill="1" applyAlignment="1">
      <alignment horizontal="center" vertical="center"/>
    </xf>
    <xf numFmtId="0" fontId="3" fillId="34" borderId="25" xfId="0" applyFont="1" applyFill="1" applyBorder="1" applyAlignment="1">
      <alignment horizontal="center" vertical="center"/>
    </xf>
    <xf numFmtId="0" fontId="3" fillId="34" borderId="0" xfId="0" applyFont="1" applyFill="1" applyAlignment="1">
      <alignment wrapText="1"/>
    </xf>
    <xf numFmtId="0" fontId="3" fillId="34" borderId="26" xfId="0" applyFont="1" applyFill="1" applyBorder="1" applyAlignment="1">
      <alignment vertical="center"/>
    </xf>
    <xf numFmtId="0" fontId="3" fillId="34" borderId="26" xfId="0" applyFont="1" applyFill="1" applyBorder="1" applyAlignment="1">
      <alignment vertical="center" wrapText="1"/>
    </xf>
    <xf numFmtId="0" fontId="3" fillId="34" borderId="27" xfId="0" applyFont="1" applyFill="1" applyBorder="1" applyAlignment="1">
      <alignment vertical="center"/>
    </xf>
    <xf numFmtId="0" fontId="7" fillId="34" borderId="0" xfId="0" applyFont="1" applyFill="1" applyAlignment="1">
      <alignment vertical="center"/>
    </xf>
    <xf numFmtId="0" fontId="7" fillId="34" borderId="0" xfId="0" applyFont="1" applyFill="1" applyAlignment="1">
      <alignment vertical="center" wrapText="1"/>
    </xf>
    <xf numFmtId="0" fontId="7" fillId="34" borderId="0" xfId="0" applyFont="1" applyFill="1" applyAlignment="1">
      <alignment horizontal="left" vertical="center" wrapText="1"/>
    </xf>
    <xf numFmtId="0" fontId="0" fillId="0" borderId="0" xfId="0" applyAlignment="1">
      <alignment/>
    </xf>
    <xf numFmtId="0" fontId="4" fillId="34" borderId="0" xfId="56" applyFont="1" applyFill="1" applyAlignment="1">
      <alignment vertical="center" wrapText="1"/>
      <protection/>
    </xf>
    <xf numFmtId="165" fontId="3" fillId="34" borderId="0" xfId="48" applyNumberFormat="1" applyFont="1" applyFill="1" applyAlignment="1">
      <alignment/>
    </xf>
    <xf numFmtId="9" fontId="3" fillId="34" borderId="0" xfId="64" applyFont="1" applyFill="1" applyAlignment="1">
      <alignment/>
    </xf>
    <xf numFmtId="0" fontId="5" fillId="34" borderId="0" xfId="56" applyFont="1" applyFill="1">
      <alignment/>
      <protection/>
    </xf>
    <xf numFmtId="0" fontId="3" fillId="34" borderId="25" xfId="56" applyFont="1" applyFill="1" applyBorder="1" applyAlignment="1">
      <alignment horizontal="center"/>
      <protection/>
    </xf>
    <xf numFmtId="0" fontId="3" fillId="34" borderId="25" xfId="56" applyFont="1" applyFill="1" applyBorder="1" applyAlignment="1">
      <alignment horizontal="center" vertical="center"/>
      <protection/>
    </xf>
    <xf numFmtId="0" fontId="8" fillId="34" borderId="0" xfId="56" applyFont="1" applyFill="1">
      <alignment/>
      <protection/>
    </xf>
    <xf numFmtId="165" fontId="7" fillId="34" borderId="0" xfId="48" applyNumberFormat="1" applyFont="1" applyFill="1" applyAlignment="1">
      <alignment/>
    </xf>
    <xf numFmtId="9" fontId="7" fillId="34" borderId="0" xfId="64" applyFont="1" applyFill="1" applyAlignment="1">
      <alignment/>
    </xf>
    <xf numFmtId="0" fontId="7" fillId="34" borderId="25" xfId="56" applyFont="1" applyFill="1" applyBorder="1" applyAlignment="1">
      <alignment horizontal="center"/>
      <protection/>
    </xf>
    <xf numFmtId="0" fontId="8" fillId="34" borderId="0" xfId="57" applyFont="1" applyFill="1" applyAlignment="1">
      <alignment horizontal="left" vertical="center"/>
      <protection/>
    </xf>
    <xf numFmtId="0" fontId="8" fillId="34" borderId="25" xfId="57" applyFont="1" applyFill="1" applyBorder="1" applyAlignment="1">
      <alignment horizontal="center" vertical="center"/>
      <protection/>
    </xf>
    <xf numFmtId="0" fontId="11" fillId="34" borderId="0" xfId="57" applyFont="1" applyFill="1" applyAlignment="1">
      <alignment horizontal="left" vertical="center" wrapText="1"/>
      <protection/>
    </xf>
    <xf numFmtId="0" fontId="7" fillId="34" borderId="25" xfId="57" applyFont="1" applyFill="1" applyBorder="1" applyAlignment="1">
      <alignment horizontal="center"/>
      <protection/>
    </xf>
    <xf numFmtId="0" fontId="12" fillId="34" borderId="0" xfId="57" applyFont="1" applyFill="1" applyAlignment="1">
      <alignment horizontal="left"/>
      <protection/>
    </xf>
    <xf numFmtId="0" fontId="7" fillId="34" borderId="0" xfId="57" applyFont="1" applyFill="1" applyAlignment="1">
      <alignment horizontal="left" wrapText="1"/>
      <protection/>
    </xf>
    <xf numFmtId="165" fontId="8" fillId="34" borderId="0" xfId="48" applyNumberFormat="1" applyFont="1" applyFill="1" applyAlignment="1">
      <alignment horizontal="center" vertical="center"/>
    </xf>
    <xf numFmtId="165" fontId="8" fillId="34" borderId="0" xfId="48" applyNumberFormat="1" applyFont="1" applyFill="1" applyAlignment="1" quotePrefix="1">
      <alignment horizontal="center" vertical="center"/>
    </xf>
    <xf numFmtId="0" fontId="7" fillId="34" borderId="25" xfId="57" applyFont="1" applyFill="1" applyBorder="1" applyAlignment="1">
      <alignment horizontal="center" vertical="center" wrapText="1"/>
      <protection/>
    </xf>
    <xf numFmtId="0" fontId="7" fillId="34" borderId="0" xfId="57" applyFont="1" applyFill="1" applyAlignment="1">
      <alignment horizontal="left" vertical="center" wrapText="1"/>
      <protection/>
    </xf>
    <xf numFmtId="0" fontId="7" fillId="34" borderId="28" xfId="57" applyFont="1" applyFill="1" applyBorder="1" applyAlignment="1">
      <alignment vertical="center" wrapText="1"/>
      <protection/>
    </xf>
    <xf numFmtId="164" fontId="7" fillId="34" borderId="25" xfId="57" applyNumberFormat="1" applyFont="1" applyFill="1" applyBorder="1" applyAlignment="1">
      <alignment vertical="center" wrapText="1"/>
      <protection/>
    </xf>
    <xf numFmtId="0" fontId="7" fillId="34" borderId="29" xfId="57" applyFont="1" applyFill="1" applyBorder="1" applyAlignment="1">
      <alignment vertical="center" wrapText="1"/>
      <protection/>
    </xf>
    <xf numFmtId="0" fontId="7" fillId="34" borderId="30" xfId="57" applyFont="1" applyFill="1" applyBorder="1" applyAlignment="1">
      <alignment vertical="center" wrapText="1"/>
      <protection/>
    </xf>
    <xf numFmtId="0" fontId="7" fillId="34" borderId="0" xfId="57" applyFont="1" applyFill="1" applyAlignment="1">
      <alignment vertical="center" wrapText="1"/>
      <protection/>
    </xf>
    <xf numFmtId="165" fontId="7" fillId="34" borderId="0" xfId="48" applyNumberFormat="1" applyFont="1" applyFill="1" applyAlignment="1">
      <alignment vertical="center" wrapText="1"/>
    </xf>
    <xf numFmtId="9" fontId="7" fillId="34" borderId="0" xfId="64" applyFont="1" applyFill="1" applyAlignment="1">
      <alignment vertical="center" wrapText="1"/>
    </xf>
    <xf numFmtId="0" fontId="13" fillId="34" borderId="0" xfId="57" applyFont="1" applyFill="1" applyAlignment="1">
      <alignment horizontal="left" vertical="center" wrapText="1"/>
      <protection/>
    </xf>
    <xf numFmtId="0" fontId="12" fillId="34" borderId="0" xfId="58" applyFont="1" applyFill="1" applyAlignment="1">
      <alignment horizontal="left" vertical="center"/>
      <protection/>
    </xf>
    <xf numFmtId="0" fontId="7" fillId="34" borderId="0" xfId="58" applyFont="1" applyFill="1" applyAlignment="1">
      <alignment vertical="center" wrapText="1"/>
      <protection/>
    </xf>
    <xf numFmtId="165" fontId="7" fillId="34" borderId="0" xfId="48" applyNumberFormat="1" applyFont="1" applyFill="1" applyAlignment="1">
      <alignment horizontal="center" vertical="center"/>
    </xf>
    <xf numFmtId="164" fontId="7" fillId="34" borderId="25" xfId="58" applyNumberFormat="1" applyFont="1" applyFill="1" applyBorder="1" applyAlignment="1">
      <alignment horizontal="center" vertical="center"/>
      <protection/>
    </xf>
    <xf numFmtId="0" fontId="7" fillId="34" borderId="28" xfId="58" applyFont="1" applyFill="1" applyBorder="1" applyAlignment="1">
      <alignment vertical="center" wrapText="1"/>
      <protection/>
    </xf>
    <xf numFmtId="164" fontId="7" fillId="34" borderId="25" xfId="58" applyNumberFormat="1" applyFont="1" applyFill="1" applyBorder="1" applyAlignment="1">
      <alignment vertical="center" wrapText="1"/>
      <protection/>
    </xf>
    <xf numFmtId="0" fontId="7" fillId="34" borderId="29" xfId="58" applyFont="1" applyFill="1" applyBorder="1" applyAlignment="1">
      <alignment vertical="center" wrapText="1"/>
      <protection/>
    </xf>
    <xf numFmtId="0" fontId="13" fillId="34" borderId="29" xfId="58" applyFont="1" applyFill="1" applyBorder="1" applyAlignment="1">
      <alignment horizontal="left" vertical="center" wrapText="1" indent="2"/>
      <protection/>
    </xf>
    <xf numFmtId="0" fontId="13" fillId="34" borderId="31" xfId="58" applyFont="1" applyFill="1" applyBorder="1" applyAlignment="1">
      <alignment horizontal="left" vertical="center" wrapText="1" indent="2"/>
      <protection/>
    </xf>
    <xf numFmtId="0" fontId="13" fillId="34" borderId="30" xfId="58" applyFont="1" applyFill="1" applyBorder="1" applyAlignment="1">
      <alignment horizontal="left" vertical="center" wrapText="1" indent="2"/>
      <protection/>
    </xf>
    <xf numFmtId="0" fontId="13" fillId="34" borderId="0" xfId="56" applyFont="1" applyFill="1" applyAlignment="1">
      <alignment horizontal="left" vertical="center"/>
      <protection/>
    </xf>
    <xf numFmtId="0" fontId="8" fillId="34" borderId="0" xfId="56" applyFont="1" applyFill="1" applyAlignment="1">
      <alignment vertical="center" wrapText="1"/>
      <protection/>
    </xf>
    <xf numFmtId="165" fontId="8" fillId="34" borderId="0" xfId="48" applyNumberFormat="1" applyFont="1" applyFill="1" applyAlignment="1">
      <alignment vertical="center"/>
    </xf>
    <xf numFmtId="9" fontId="8" fillId="34" borderId="0" xfId="64" applyFont="1" applyFill="1" applyAlignment="1">
      <alignment vertical="center"/>
    </xf>
    <xf numFmtId="164" fontId="8" fillId="34" borderId="25" xfId="56" applyNumberFormat="1" applyFont="1" applyFill="1" applyBorder="1" applyAlignment="1">
      <alignment vertical="center"/>
      <protection/>
    </xf>
    <xf numFmtId="0" fontId="8" fillId="34" borderId="32" xfId="58" applyFont="1" applyFill="1" applyBorder="1" applyAlignment="1">
      <alignment vertical="center"/>
      <protection/>
    </xf>
    <xf numFmtId="9" fontId="8" fillId="34" borderId="33" xfId="64" applyFont="1" applyFill="1" applyBorder="1" applyAlignment="1">
      <alignment vertical="center"/>
    </xf>
    <xf numFmtId="164" fontId="8" fillId="34" borderId="25" xfId="59" applyNumberFormat="1" applyFont="1" applyFill="1" applyBorder="1" applyAlignment="1">
      <alignment vertical="center"/>
      <protection/>
    </xf>
    <xf numFmtId="0" fontId="7" fillId="34" borderId="0" xfId="58" applyFont="1" applyFill="1" applyAlignment="1">
      <alignment wrapText="1"/>
      <protection/>
    </xf>
    <xf numFmtId="0" fontId="8" fillId="34" borderId="25" xfId="56" applyFont="1" applyFill="1" applyBorder="1" applyAlignment="1">
      <alignment horizontal="center" vertical="center" wrapText="1"/>
      <protection/>
    </xf>
    <xf numFmtId="0" fontId="8" fillId="34" borderId="0" xfId="56" applyFont="1" applyFill="1" applyAlignment="1">
      <alignment horizontal="left"/>
      <protection/>
    </xf>
    <xf numFmtId="0" fontId="8" fillId="34" borderId="0" xfId="56" applyFont="1" applyFill="1" applyAlignment="1">
      <alignment horizontal="left" vertical="center"/>
      <protection/>
    </xf>
    <xf numFmtId="0" fontId="8" fillId="34" borderId="0" xfId="56" applyFont="1" applyFill="1" applyAlignment="1">
      <alignment horizontal="centerContinuous" vertical="center" wrapText="1"/>
      <protection/>
    </xf>
    <xf numFmtId="0" fontId="7" fillId="34" borderId="25" xfId="56" applyFont="1" applyFill="1" applyBorder="1" applyAlignment="1">
      <alignment horizontal="center" vertical="center"/>
      <protection/>
    </xf>
    <xf numFmtId="0" fontId="7" fillId="34" borderId="0" xfId="56" applyFont="1" applyFill="1" applyAlignment="1">
      <alignment horizontal="left" vertical="center"/>
      <protection/>
    </xf>
    <xf numFmtId="0" fontId="8" fillId="34" borderId="0" xfId="56" applyFont="1" applyFill="1" applyAlignment="1">
      <alignment horizontal="left" vertical="center" wrapText="1"/>
      <protection/>
    </xf>
    <xf numFmtId="0" fontId="7" fillId="34" borderId="28" xfId="56" applyFont="1" applyFill="1" applyBorder="1" applyAlignment="1">
      <alignment vertical="center" wrapText="1"/>
      <protection/>
    </xf>
    <xf numFmtId="164" fontId="7" fillId="34" borderId="25" xfId="56" applyNumberFormat="1" applyFont="1" applyFill="1" applyBorder="1" applyAlignment="1">
      <alignment vertical="center"/>
      <protection/>
    </xf>
    <xf numFmtId="0" fontId="7" fillId="34" borderId="29" xfId="56" applyFont="1" applyFill="1" applyBorder="1" applyAlignment="1">
      <alignment vertical="center" wrapText="1"/>
      <protection/>
    </xf>
    <xf numFmtId="164" fontId="7" fillId="34" borderId="25" xfId="56" applyNumberFormat="1" applyFont="1" applyFill="1" applyBorder="1" applyAlignment="1">
      <alignment vertical="center" wrapText="1"/>
      <protection/>
    </xf>
    <xf numFmtId="0" fontId="7" fillId="34" borderId="30" xfId="56" applyFont="1" applyFill="1" applyBorder="1" applyAlignment="1">
      <alignment vertical="center" wrapText="1"/>
      <protection/>
    </xf>
    <xf numFmtId="0" fontId="7" fillId="34" borderId="0" xfId="56" applyFont="1" applyFill="1" applyAlignment="1">
      <alignment vertical="center" wrapText="1"/>
      <protection/>
    </xf>
    <xf numFmtId="0" fontId="8" fillId="34" borderId="0" xfId="56" applyFont="1" applyFill="1" applyAlignment="1" quotePrefix="1">
      <alignment vertical="center" wrapText="1"/>
      <protection/>
    </xf>
    <xf numFmtId="0" fontId="7" fillId="34" borderId="0" xfId="58" applyFont="1" applyFill="1" applyAlignment="1">
      <alignment horizontal="left" vertical="center" wrapText="1"/>
      <protection/>
    </xf>
    <xf numFmtId="0" fontId="7" fillId="34" borderId="0" xfId="55" applyFont="1" applyFill="1" applyAlignment="1">
      <alignment horizontal="left" vertical="top"/>
      <protection/>
    </xf>
    <xf numFmtId="0" fontId="7" fillId="34" borderId="29" xfId="55" applyFont="1" applyFill="1" applyBorder="1" applyAlignment="1">
      <alignment vertical="center" wrapText="1"/>
      <protection/>
    </xf>
    <xf numFmtId="0" fontId="7" fillId="34" borderId="0" xfId="55" applyFont="1" applyFill="1" applyAlignment="1">
      <alignment horizontal="left" vertical="top" wrapText="1"/>
      <protection/>
    </xf>
    <xf numFmtId="0" fontId="7" fillId="34" borderId="30" xfId="55" applyFont="1" applyFill="1" applyBorder="1" applyAlignment="1">
      <alignment vertical="center" wrapText="1"/>
      <protection/>
    </xf>
    <xf numFmtId="0" fontId="7" fillId="34" borderId="0" xfId="55" applyFont="1" applyFill="1" applyAlignment="1">
      <alignment vertical="center" wrapText="1"/>
      <protection/>
    </xf>
    <xf numFmtId="0" fontId="12" fillId="34" borderId="0" xfId="58" applyFont="1" applyFill="1" applyAlignment="1">
      <alignment vertical="center"/>
      <protection/>
    </xf>
    <xf numFmtId="0" fontId="7" fillId="34" borderId="25" xfId="57" applyFont="1" applyFill="1" applyBorder="1" applyAlignment="1">
      <alignment vertical="center" wrapText="1"/>
      <protection/>
    </xf>
    <xf numFmtId="0" fontId="7" fillId="34" borderId="30" xfId="58" applyFont="1" applyFill="1" applyBorder="1" applyAlignment="1">
      <alignment vertical="center" wrapText="1"/>
      <protection/>
    </xf>
    <xf numFmtId="0" fontId="12" fillId="34" borderId="0" xfId="59" applyFont="1" applyFill="1">
      <alignment/>
      <protection/>
    </xf>
    <xf numFmtId="0" fontId="7" fillId="34" borderId="34" xfId="59" applyFont="1" applyFill="1" applyBorder="1" applyAlignment="1">
      <alignment vertical="center" wrapText="1"/>
      <protection/>
    </xf>
    <xf numFmtId="164" fontId="7" fillId="34" borderId="25" xfId="59" applyNumberFormat="1" applyFont="1" applyFill="1" applyBorder="1" applyAlignment="1">
      <alignment vertical="center" wrapText="1"/>
      <protection/>
    </xf>
    <xf numFmtId="0" fontId="7" fillId="34" borderId="0" xfId="59" applyFont="1" applyFill="1" applyAlignment="1">
      <alignment vertical="center" wrapText="1"/>
      <protection/>
    </xf>
    <xf numFmtId="0" fontId="7" fillId="34" borderId="28" xfId="59" applyFont="1" applyFill="1" applyBorder="1" applyAlignment="1">
      <alignment vertical="center" wrapText="1"/>
      <protection/>
    </xf>
    <xf numFmtId="0" fontId="7" fillId="34" borderId="29" xfId="59" applyFont="1" applyFill="1" applyBorder="1" applyAlignment="1">
      <alignment vertical="center" wrapText="1"/>
      <protection/>
    </xf>
    <xf numFmtId="0" fontId="7" fillId="34" borderId="29" xfId="0" applyFont="1" applyFill="1" applyBorder="1" applyAlignment="1">
      <alignment wrapText="1"/>
    </xf>
    <xf numFmtId="0" fontId="7" fillId="34" borderId="30" xfId="59" applyFont="1" applyFill="1" applyBorder="1" applyAlignment="1">
      <alignment vertical="center" wrapText="1"/>
      <protection/>
    </xf>
    <xf numFmtId="0" fontId="7" fillId="34" borderId="0" xfId="59" applyFont="1" applyFill="1" applyAlignment="1">
      <alignment horizontal="left" vertical="center" wrapText="1"/>
      <protection/>
    </xf>
    <xf numFmtId="0" fontId="12" fillId="34" borderId="0" xfId="59" applyFont="1" applyFill="1" applyAlignment="1">
      <alignment horizontal="left"/>
      <protection/>
    </xf>
    <xf numFmtId="0" fontId="12" fillId="34" borderId="0" xfId="59" applyFont="1" applyFill="1" applyAlignment="1">
      <alignment horizontal="left" wrapText="1"/>
      <protection/>
    </xf>
    <xf numFmtId="165" fontId="7" fillId="34" borderId="0" xfId="48" applyNumberFormat="1" applyFont="1" applyFill="1" applyAlignment="1">
      <alignment horizontal="left" wrapText="1"/>
    </xf>
    <xf numFmtId="164" fontId="7" fillId="34" borderId="25" xfId="59" applyNumberFormat="1" applyFont="1" applyFill="1" applyBorder="1" applyAlignment="1">
      <alignment horizontal="left" wrapText="1"/>
      <protection/>
    </xf>
    <xf numFmtId="0" fontId="7" fillId="34" borderId="0" xfId="59" applyFont="1" applyFill="1" applyAlignment="1">
      <alignment horizontal="left" vertical="top" wrapText="1"/>
      <protection/>
    </xf>
    <xf numFmtId="0" fontId="13" fillId="34" borderId="0" xfId="0" applyFont="1" applyFill="1" applyAlignment="1">
      <alignment horizontal="left" wrapText="1"/>
    </xf>
    <xf numFmtId="0" fontId="13" fillId="34" borderId="35" xfId="0" applyFont="1" applyFill="1" applyBorder="1" applyAlignment="1">
      <alignment horizontal="left" wrapText="1" indent="2"/>
    </xf>
    <xf numFmtId="164" fontId="13" fillId="34" borderId="25" xfId="59" applyNumberFormat="1" applyFont="1" applyFill="1" applyBorder="1" applyAlignment="1">
      <alignment vertical="center" wrapText="1"/>
      <protection/>
    </xf>
    <xf numFmtId="0" fontId="13" fillId="34" borderId="0" xfId="59" applyFont="1" applyFill="1" applyAlignment="1">
      <alignment horizontal="left" wrapText="1"/>
      <protection/>
    </xf>
    <xf numFmtId="0" fontId="7" fillId="34" borderId="0" xfId="59" applyFont="1" applyFill="1" applyAlignment="1">
      <alignment wrapText="1"/>
      <protection/>
    </xf>
    <xf numFmtId="164" fontId="8" fillId="34" borderId="25" xfId="59" applyNumberFormat="1" applyFont="1" applyFill="1" applyBorder="1">
      <alignment/>
      <protection/>
    </xf>
    <xf numFmtId="164" fontId="7" fillId="34" borderId="25" xfId="59" applyNumberFormat="1" applyFont="1" applyFill="1" applyBorder="1" applyAlignment="1">
      <alignment vertical="center"/>
      <protection/>
    </xf>
    <xf numFmtId="164" fontId="7" fillId="34" borderId="25" xfId="56" applyNumberFormat="1" applyFont="1" applyFill="1" applyBorder="1">
      <alignment/>
      <protection/>
    </xf>
    <xf numFmtId="0" fontId="7" fillId="34" borderId="36" xfId="59" applyFont="1" applyFill="1" applyBorder="1" applyAlignment="1">
      <alignment vertical="center" wrapText="1"/>
      <protection/>
    </xf>
    <xf numFmtId="0" fontId="11" fillId="34" borderId="0" xfId="60" applyFont="1" applyFill="1" applyAlignment="1">
      <alignment horizontal="left" vertical="center" wrapText="1"/>
      <protection/>
    </xf>
    <xf numFmtId="0" fontId="8" fillId="34" borderId="0" xfId="60" applyFont="1" applyFill="1" applyAlignment="1">
      <alignment horizontal="left" vertical="center"/>
      <protection/>
    </xf>
    <xf numFmtId="0" fontId="8" fillId="34" borderId="0" xfId="60" applyFont="1" applyFill="1" applyAlignment="1">
      <alignment vertical="center" wrapText="1"/>
      <protection/>
    </xf>
    <xf numFmtId="0" fontId="7" fillId="34" borderId="0" xfId="60" applyFont="1" applyFill="1" applyAlignment="1">
      <alignment horizontal="left" vertical="top" wrapText="1"/>
      <protection/>
    </xf>
    <xf numFmtId="0" fontId="7" fillId="34" borderId="28" xfId="0" applyFont="1" applyFill="1" applyBorder="1" applyAlignment="1">
      <alignment wrapText="1"/>
    </xf>
    <xf numFmtId="0" fontId="7" fillId="34" borderId="25" xfId="60" applyFont="1" applyFill="1" applyBorder="1" applyAlignment="1">
      <alignment vertical="center" wrapText="1"/>
      <protection/>
    </xf>
    <xf numFmtId="0" fontId="13" fillId="34" borderId="29" xfId="0" applyFont="1" applyFill="1" applyBorder="1" applyAlignment="1">
      <alignment horizontal="left" wrapText="1" indent="2"/>
    </xf>
    <xf numFmtId="0" fontId="7" fillId="34" borderId="0" xfId="60" applyFont="1" applyFill="1" applyAlignment="1">
      <alignment horizontal="left" vertical="center" wrapText="1"/>
      <protection/>
    </xf>
    <xf numFmtId="0" fontId="8" fillId="34" borderId="25" xfId="60" applyFont="1" applyFill="1" applyBorder="1" applyAlignment="1">
      <alignment vertical="center" wrapText="1"/>
      <protection/>
    </xf>
    <xf numFmtId="0" fontId="13" fillId="34" borderId="29" xfId="0" applyFont="1" applyFill="1" applyBorder="1" applyAlignment="1">
      <alignment horizontal="left" vertical="center" wrapText="1" indent="2"/>
    </xf>
    <xf numFmtId="0" fontId="7" fillId="34" borderId="30" xfId="0" applyFont="1" applyFill="1" applyBorder="1" applyAlignment="1">
      <alignment wrapText="1"/>
    </xf>
    <xf numFmtId="0" fontId="7" fillId="34" borderId="0" xfId="0" applyFont="1" applyFill="1" applyAlignment="1">
      <alignment wrapText="1"/>
    </xf>
    <xf numFmtId="0" fontId="11" fillId="34" borderId="0" xfId="61" applyFont="1" applyFill="1" applyAlignment="1">
      <alignment horizontal="left" vertical="center" wrapText="1"/>
      <protection/>
    </xf>
    <xf numFmtId="0" fontId="7" fillId="34" borderId="28" xfId="61" applyFont="1" applyFill="1" applyBorder="1" applyAlignment="1">
      <alignment vertical="center" wrapText="1"/>
      <protection/>
    </xf>
    <xf numFmtId="0" fontId="7" fillId="34" borderId="25" xfId="61" applyFont="1" applyFill="1" applyBorder="1" applyAlignment="1">
      <alignment vertical="center" wrapText="1"/>
      <protection/>
    </xf>
    <xf numFmtId="0" fontId="7" fillId="34" borderId="29" xfId="61" applyFont="1" applyFill="1" applyBorder="1" applyAlignment="1">
      <alignment horizontal="left" vertical="center" wrapText="1"/>
      <protection/>
    </xf>
    <xf numFmtId="0" fontId="7" fillId="34" borderId="29" xfId="61" applyFont="1" applyFill="1" applyBorder="1" applyAlignment="1">
      <alignment vertical="center" wrapText="1"/>
      <protection/>
    </xf>
    <xf numFmtId="0" fontId="7" fillId="34" borderId="30" xfId="61" applyFont="1" applyFill="1" applyBorder="1" applyAlignment="1">
      <alignment vertical="center" wrapText="1"/>
      <protection/>
    </xf>
    <xf numFmtId="0" fontId="7" fillId="34" borderId="0" xfId="61" applyFont="1" applyFill="1" applyAlignment="1">
      <alignment horizontal="left" vertical="center" wrapText="1"/>
      <protection/>
    </xf>
    <xf numFmtId="0" fontId="7" fillId="34" borderId="0" xfId="61" applyFont="1" applyFill="1" applyAlignment="1">
      <alignment vertical="center" wrapText="1"/>
      <protection/>
    </xf>
    <xf numFmtId="165" fontId="7" fillId="34" borderId="0" xfId="48" applyNumberFormat="1" applyFont="1" applyFill="1" applyAlignment="1">
      <alignment/>
    </xf>
    <xf numFmtId="0" fontId="7" fillId="34" borderId="0" xfId="60" applyFont="1" applyFill="1" applyAlignment="1">
      <alignment horizontal="left" vertical="center"/>
      <protection/>
    </xf>
    <xf numFmtId="0" fontId="11" fillId="34" borderId="0" xfId="62" applyFont="1" applyFill="1" applyAlignment="1">
      <alignment horizontal="left" vertical="center" wrapText="1"/>
      <protection/>
    </xf>
    <xf numFmtId="0" fontId="7" fillId="34" borderId="34" xfId="61" applyFont="1" applyFill="1" applyBorder="1" applyAlignment="1">
      <alignment vertical="center" wrapText="1"/>
      <protection/>
    </xf>
    <xf numFmtId="0" fontId="7" fillId="34" borderId="25" xfId="61" applyFont="1" applyFill="1" applyBorder="1">
      <alignment/>
      <protection/>
    </xf>
    <xf numFmtId="0" fontId="12" fillId="34" borderId="0" xfId="62" applyFont="1" applyFill="1">
      <alignment/>
      <protection/>
    </xf>
    <xf numFmtId="0" fontId="13" fillId="34" borderId="25" xfId="62" applyFont="1" applyFill="1" applyBorder="1" applyAlignment="1">
      <alignment vertical="center" wrapText="1"/>
      <protection/>
    </xf>
    <xf numFmtId="0" fontId="7" fillId="34" borderId="0" xfId="62" applyFont="1" applyFill="1" applyAlignment="1">
      <alignment horizontal="left" vertical="center"/>
      <protection/>
    </xf>
    <xf numFmtId="0" fontId="7" fillId="34" borderId="28" xfId="62" applyFont="1" applyFill="1" applyBorder="1" applyAlignment="1">
      <alignment vertical="center" wrapText="1"/>
      <protection/>
    </xf>
    <xf numFmtId="0" fontId="7" fillId="34" borderId="25" xfId="62" applyFont="1" applyFill="1" applyBorder="1" applyAlignment="1">
      <alignment vertical="center" wrapText="1"/>
      <protection/>
    </xf>
    <xf numFmtId="0" fontId="7" fillId="34" borderId="29" xfId="62" applyFont="1" applyFill="1" applyBorder="1" applyAlignment="1">
      <alignment vertical="center" wrapText="1"/>
      <protection/>
    </xf>
    <xf numFmtId="0" fontId="8" fillId="34" borderId="25" xfId="62" applyFont="1" applyFill="1" applyBorder="1" applyAlignment="1">
      <alignment vertical="center" wrapText="1"/>
      <protection/>
    </xf>
    <xf numFmtId="0" fontId="7" fillId="34" borderId="30" xfId="62" applyFont="1" applyFill="1" applyBorder="1" applyAlignment="1">
      <alignment vertical="center" wrapText="1"/>
      <protection/>
    </xf>
    <xf numFmtId="0" fontId="7" fillId="34" borderId="0" xfId="62" applyFont="1" applyFill="1" applyAlignment="1">
      <alignment vertical="center" wrapText="1"/>
      <protection/>
    </xf>
    <xf numFmtId="0" fontId="13" fillId="34" borderId="0" xfId="62" applyFont="1" applyFill="1" applyAlignment="1">
      <alignment vertical="center" wrapText="1"/>
      <protection/>
    </xf>
    <xf numFmtId="0" fontId="13" fillId="34" borderId="31" xfId="0" applyFont="1" applyFill="1" applyBorder="1" applyAlignment="1">
      <alignment horizontal="left" wrapText="1" indent="2"/>
    </xf>
    <xf numFmtId="0" fontId="13" fillId="34" borderId="0" xfId="62" applyFont="1" applyFill="1" applyAlignment="1">
      <alignment horizontal="left" vertical="center"/>
      <protection/>
    </xf>
    <xf numFmtId="0" fontId="8" fillId="34" borderId="0" xfId="62" applyFont="1" applyFill="1" applyAlignment="1">
      <alignment vertical="center" wrapText="1"/>
      <protection/>
    </xf>
    <xf numFmtId="0" fontId="7" fillId="34" borderId="25" xfId="56" applyFont="1" applyFill="1" applyBorder="1">
      <alignment/>
      <protection/>
    </xf>
    <xf numFmtId="0" fontId="7" fillId="34" borderId="37" xfId="56" applyFont="1" applyFill="1" applyBorder="1" applyAlignment="1">
      <alignment horizontal="right"/>
      <protection/>
    </xf>
    <xf numFmtId="0" fontId="7" fillId="34" borderId="26" xfId="56" applyFont="1" applyFill="1" applyBorder="1" applyAlignment="1">
      <alignment horizontal="right"/>
      <protection/>
    </xf>
    <xf numFmtId="0" fontId="7" fillId="34" borderId="26" xfId="56" applyFont="1" applyFill="1" applyBorder="1" applyAlignment="1">
      <alignment wrapText="1"/>
      <protection/>
    </xf>
    <xf numFmtId="165" fontId="7" fillId="34" borderId="26" xfId="48" applyNumberFormat="1" applyFont="1" applyFill="1" applyBorder="1" applyAlignment="1">
      <alignment/>
    </xf>
    <xf numFmtId="9" fontId="7" fillId="34" borderId="26" xfId="64" applyFont="1" applyFill="1" applyBorder="1" applyAlignment="1">
      <alignment/>
    </xf>
    <xf numFmtId="0" fontId="7" fillId="34" borderId="27" xfId="56" applyFont="1" applyFill="1" applyBorder="1" applyAlignment="1">
      <alignment horizontal="center"/>
      <protection/>
    </xf>
    <xf numFmtId="7" fontId="7" fillId="34" borderId="11" xfId="48" applyNumberFormat="1" applyFont="1" applyFill="1" applyBorder="1" applyAlignment="1">
      <alignment vertical="center" wrapText="1"/>
    </xf>
    <xf numFmtId="7" fontId="7" fillId="34" borderId="38" xfId="48" applyNumberFormat="1" applyFont="1" applyFill="1" applyBorder="1" applyAlignment="1">
      <alignment vertical="center" wrapText="1"/>
    </xf>
    <xf numFmtId="7" fontId="7" fillId="34" borderId="39" xfId="48" applyNumberFormat="1" applyFont="1" applyFill="1" applyBorder="1" applyAlignment="1">
      <alignment vertical="center" wrapText="1"/>
    </xf>
    <xf numFmtId="7" fontId="7" fillId="34" borderId="0" xfId="48" applyNumberFormat="1" applyFont="1" applyFill="1" applyAlignment="1">
      <alignment vertical="center" wrapText="1"/>
    </xf>
    <xf numFmtId="7" fontId="7" fillId="34" borderId="0" xfId="48" applyNumberFormat="1" applyFont="1" applyFill="1" applyAlignment="1">
      <alignment horizontal="center" vertical="center"/>
    </xf>
    <xf numFmtId="7" fontId="13" fillId="34" borderId="38" xfId="48" applyNumberFormat="1" applyFont="1" applyFill="1" applyBorder="1" applyAlignment="1">
      <alignment vertical="center" wrapText="1"/>
    </xf>
    <xf numFmtId="7" fontId="13" fillId="34" borderId="39" xfId="48" applyNumberFormat="1" applyFont="1" applyFill="1" applyBorder="1" applyAlignment="1">
      <alignment vertical="center" wrapText="1"/>
    </xf>
    <xf numFmtId="7" fontId="8" fillId="34" borderId="0" xfId="48" applyNumberFormat="1" applyFont="1" applyFill="1" applyAlignment="1">
      <alignment vertical="center"/>
    </xf>
    <xf numFmtId="7" fontId="8" fillId="34" borderId="40" xfId="48" applyNumberFormat="1" applyFont="1" applyFill="1" applyBorder="1" applyAlignment="1">
      <alignment vertical="center"/>
    </xf>
    <xf numFmtId="7" fontId="7" fillId="34" borderId="11" xfId="48" applyNumberFormat="1" applyFont="1" applyFill="1" applyBorder="1" applyAlignment="1">
      <alignment vertical="center"/>
    </xf>
    <xf numFmtId="7" fontId="7" fillId="34" borderId="38" xfId="48" applyNumberFormat="1" applyFont="1" applyFill="1" applyBorder="1" applyAlignment="1">
      <alignment vertical="center"/>
    </xf>
    <xf numFmtId="7" fontId="7" fillId="34" borderId="39" xfId="48" applyNumberFormat="1" applyFont="1" applyFill="1" applyBorder="1" applyAlignment="1">
      <alignment vertical="center"/>
    </xf>
    <xf numFmtId="7" fontId="7" fillId="34" borderId="0" xfId="48" applyNumberFormat="1" applyFont="1" applyFill="1" applyAlignment="1">
      <alignment vertical="center"/>
    </xf>
    <xf numFmtId="7" fontId="7" fillId="34" borderId="41" xfId="48" applyNumberFormat="1" applyFont="1" applyFill="1" applyBorder="1" applyAlignment="1">
      <alignment vertical="center" wrapText="1"/>
    </xf>
    <xf numFmtId="7" fontId="7" fillId="34" borderId="11" xfId="48" applyNumberFormat="1" applyFont="1" applyFill="1" applyBorder="1" applyAlignment="1">
      <alignment/>
    </xf>
    <xf numFmtId="7" fontId="7" fillId="34" borderId="38" xfId="48" applyNumberFormat="1" applyFont="1" applyFill="1" applyBorder="1" applyAlignment="1">
      <alignment/>
    </xf>
    <xf numFmtId="7" fontId="8" fillId="34" borderId="0" xfId="48" applyNumberFormat="1" applyFont="1" applyFill="1" applyAlignment="1">
      <alignment/>
    </xf>
    <xf numFmtId="7" fontId="8" fillId="34" borderId="40" xfId="48" applyNumberFormat="1" applyFont="1" applyFill="1" applyBorder="1" applyAlignment="1">
      <alignment vertical="center" wrapText="1"/>
    </xf>
    <xf numFmtId="7" fontId="7" fillId="34" borderId="40" xfId="48" applyNumberFormat="1" applyFont="1" applyFill="1" applyBorder="1" applyAlignment="1">
      <alignment vertical="center" wrapText="1"/>
    </xf>
    <xf numFmtId="7" fontId="7" fillId="34" borderId="40" xfId="48" applyNumberFormat="1" applyFont="1" applyFill="1" applyBorder="1" applyAlignment="1">
      <alignment vertical="center"/>
    </xf>
    <xf numFmtId="7" fontId="7" fillId="34" borderId="33" xfId="48" applyNumberFormat="1" applyFont="1" applyFill="1" applyBorder="1" applyAlignment="1">
      <alignment vertical="center"/>
    </xf>
    <xf numFmtId="7" fontId="8" fillId="34" borderId="0" xfId="48" applyNumberFormat="1" applyFont="1" applyFill="1" applyAlignment="1">
      <alignment vertical="center" wrapText="1"/>
    </xf>
    <xf numFmtId="7" fontId="7" fillId="34" borderId="39" xfId="48" applyNumberFormat="1" applyFont="1" applyFill="1" applyBorder="1" applyAlignment="1">
      <alignment/>
    </xf>
    <xf numFmtId="7" fontId="7" fillId="34" borderId="0" xfId="48" applyNumberFormat="1" applyFont="1" applyFill="1" applyAlignment="1">
      <alignment/>
    </xf>
    <xf numFmtId="7" fontId="7" fillId="34" borderId="41" xfId="48" applyNumberFormat="1" applyFont="1" applyFill="1" applyBorder="1" applyAlignment="1">
      <alignment/>
    </xf>
    <xf numFmtId="7" fontId="13" fillId="34" borderId="0" xfId="48" applyNumberFormat="1" applyFont="1" applyFill="1" applyAlignment="1">
      <alignment/>
    </xf>
    <xf numFmtId="7" fontId="13" fillId="34" borderId="0" xfId="48" applyNumberFormat="1" applyFont="1" applyFill="1" applyAlignment="1">
      <alignment vertical="center" wrapText="1"/>
    </xf>
    <xf numFmtId="7" fontId="7" fillId="34" borderId="42" xfId="48" applyNumberFormat="1" applyFont="1" applyFill="1" applyBorder="1" applyAlignment="1">
      <alignment/>
    </xf>
    <xf numFmtId="7" fontId="7" fillId="34" borderId="43" xfId="48" applyNumberFormat="1" applyFont="1" applyFill="1" applyBorder="1" applyAlignment="1">
      <alignment/>
    </xf>
    <xf numFmtId="166" fontId="7" fillId="34" borderId="44" xfId="64" applyNumberFormat="1" applyFont="1" applyFill="1" applyBorder="1" applyAlignment="1">
      <alignment/>
    </xf>
    <xf numFmtId="166" fontId="7" fillId="34" borderId="0" xfId="64" applyNumberFormat="1" applyFont="1" applyFill="1" applyAlignment="1">
      <alignment/>
    </xf>
    <xf numFmtId="166" fontId="13" fillId="34" borderId="0" xfId="64" applyNumberFormat="1" applyFont="1" applyFill="1" applyAlignment="1">
      <alignment vertical="center" wrapText="1"/>
    </xf>
    <xf numFmtId="166" fontId="7" fillId="34" borderId="12" xfId="64" applyNumberFormat="1" applyFont="1" applyFill="1" applyBorder="1" applyAlignment="1">
      <alignment vertical="center" wrapText="1"/>
    </xf>
    <xf numFmtId="166" fontId="7" fillId="34" borderId="45" xfId="64" applyNumberFormat="1" applyFont="1" applyFill="1" applyBorder="1" applyAlignment="1">
      <alignment vertical="center" wrapText="1"/>
    </xf>
    <xf numFmtId="166" fontId="7" fillId="34" borderId="46" xfId="64" applyNumberFormat="1" applyFont="1" applyFill="1" applyBorder="1" applyAlignment="1">
      <alignment vertical="center" wrapText="1"/>
    </xf>
    <xf numFmtId="166" fontId="7" fillId="34" borderId="0" xfId="64" applyNumberFormat="1" applyFont="1" applyFill="1" applyAlignment="1">
      <alignment vertical="center" wrapText="1"/>
    </xf>
    <xf numFmtId="166" fontId="8" fillId="34" borderId="33" xfId="64" applyNumberFormat="1" applyFont="1" applyFill="1" applyBorder="1" applyAlignment="1">
      <alignment vertical="center"/>
    </xf>
    <xf numFmtId="166" fontId="7" fillId="34" borderId="47" xfId="64" applyNumberFormat="1" applyFont="1" applyFill="1" applyBorder="1" applyAlignment="1">
      <alignment/>
    </xf>
    <xf numFmtId="166" fontId="7" fillId="34" borderId="48" xfId="64" applyNumberFormat="1" applyFont="1" applyFill="1" applyBorder="1" applyAlignment="1">
      <alignment/>
    </xf>
    <xf numFmtId="166" fontId="8" fillId="34" borderId="0" xfId="64" applyNumberFormat="1" applyFont="1" applyFill="1" applyAlignment="1">
      <alignment vertical="center" wrapText="1"/>
    </xf>
    <xf numFmtId="166" fontId="7" fillId="34" borderId="0" xfId="64" applyNumberFormat="1" applyFont="1" applyFill="1" applyAlignment="1">
      <alignment horizontal="center" vertical="center"/>
    </xf>
    <xf numFmtId="166" fontId="7" fillId="34" borderId="44" xfId="64" applyNumberFormat="1" applyFont="1" applyFill="1" applyBorder="1" applyAlignment="1">
      <alignment vertical="center" wrapText="1"/>
    </xf>
    <xf numFmtId="166" fontId="7" fillId="34" borderId="0" xfId="64" applyNumberFormat="1" applyFont="1" applyFill="1" applyAlignment="1">
      <alignment horizontal="left" wrapText="1"/>
    </xf>
    <xf numFmtId="166" fontId="13" fillId="34" borderId="46" xfId="64" applyNumberFormat="1" applyFont="1" applyFill="1" applyBorder="1" applyAlignment="1">
      <alignment vertical="center" wrapText="1"/>
    </xf>
    <xf numFmtId="166" fontId="8" fillId="34" borderId="0" xfId="64" applyNumberFormat="1" applyFont="1" applyFill="1" applyAlignment="1">
      <alignment/>
    </xf>
    <xf numFmtId="166" fontId="7" fillId="34" borderId="0" xfId="64" applyNumberFormat="1" applyFont="1" applyFill="1" applyAlignment="1">
      <alignment vertical="center"/>
    </xf>
    <xf numFmtId="166" fontId="7" fillId="34" borderId="12" xfId="64" applyNumberFormat="1" applyFont="1" applyFill="1" applyBorder="1" applyAlignment="1">
      <alignment vertical="center"/>
    </xf>
    <xf numFmtId="166" fontId="7" fillId="34" borderId="45" xfId="64" applyNumberFormat="1" applyFont="1" applyFill="1" applyBorder="1" applyAlignment="1">
      <alignment vertical="center"/>
    </xf>
    <xf numFmtId="166" fontId="7" fillId="34" borderId="46" xfId="64" applyNumberFormat="1" applyFont="1" applyFill="1" applyBorder="1" applyAlignment="1">
      <alignment vertical="center"/>
    </xf>
    <xf numFmtId="166" fontId="13" fillId="34" borderId="45" xfId="64" applyNumberFormat="1" applyFont="1" applyFill="1" applyBorder="1" applyAlignment="1">
      <alignment vertical="center" wrapText="1"/>
    </xf>
    <xf numFmtId="166" fontId="8" fillId="34" borderId="0" xfId="64" applyNumberFormat="1" applyFont="1" applyFill="1" applyAlignment="1">
      <alignment vertical="center"/>
    </xf>
    <xf numFmtId="7" fontId="13" fillId="34" borderId="38" xfId="48" applyNumberFormat="1" applyFont="1" applyFill="1" applyBorder="1" applyAlignment="1">
      <alignment vertical="center"/>
    </xf>
    <xf numFmtId="7" fontId="13" fillId="34" borderId="39" xfId="48" applyNumberFormat="1" applyFont="1" applyFill="1" applyBorder="1" applyAlignment="1">
      <alignment vertical="center"/>
    </xf>
    <xf numFmtId="0" fontId="7" fillId="34" borderId="0" xfId="0" applyFont="1" applyFill="1" applyAlignment="1">
      <alignment/>
    </xf>
    <xf numFmtId="0" fontId="7" fillId="34" borderId="49" xfId="0" applyFont="1" applyFill="1" applyBorder="1" applyAlignment="1">
      <alignment horizontal="center" vertical="center" wrapText="1"/>
    </xf>
    <xf numFmtId="0" fontId="7" fillId="34" borderId="50" xfId="0" applyFont="1" applyFill="1" applyBorder="1" applyAlignment="1">
      <alignment horizontal="center" vertical="center" wrapText="1"/>
    </xf>
    <xf numFmtId="0" fontId="7" fillId="34" borderId="51" xfId="0" applyFont="1" applyFill="1" applyBorder="1" applyAlignment="1">
      <alignment vertical="center" wrapText="1"/>
    </xf>
    <xf numFmtId="0" fontId="7" fillId="34" borderId="52" xfId="0" applyFont="1" applyFill="1" applyBorder="1" applyAlignment="1">
      <alignment vertical="center" wrapText="1"/>
    </xf>
    <xf numFmtId="165" fontId="7" fillId="30" borderId="53" xfId="48" applyNumberFormat="1" applyFont="1" applyFill="1" applyBorder="1" applyAlignment="1">
      <alignment vertical="center" wrapText="1"/>
    </xf>
    <xf numFmtId="0" fontId="8" fillId="34" borderId="0" xfId="0" applyFont="1" applyFill="1" applyAlignment="1">
      <alignment horizontal="center" vertical="center" wrapText="1"/>
    </xf>
    <xf numFmtId="165" fontId="7" fillId="30" borderId="54" xfId="48" applyNumberFormat="1" applyFont="1" applyFill="1" applyBorder="1" applyAlignment="1">
      <alignment vertical="center" wrapText="1"/>
    </xf>
    <xf numFmtId="0" fontId="8" fillId="34" borderId="31" xfId="0" applyFont="1" applyFill="1" applyBorder="1" applyAlignment="1">
      <alignment horizontal="center" vertical="center" wrapText="1"/>
    </xf>
    <xf numFmtId="0" fontId="7" fillId="34" borderId="55" xfId="0" applyFont="1" applyFill="1" applyBorder="1" applyAlignment="1">
      <alignment vertical="center" wrapText="1"/>
    </xf>
    <xf numFmtId="165" fontId="7" fillId="30" borderId="56" xfId="48" applyNumberFormat="1" applyFont="1" applyFill="1" applyBorder="1" applyAlignment="1">
      <alignment vertical="center" wrapText="1"/>
    </xf>
    <xf numFmtId="0" fontId="8" fillId="34" borderId="56" xfId="0" applyFont="1" applyFill="1" applyBorder="1" applyAlignment="1">
      <alignment vertical="center" wrapText="1"/>
    </xf>
    <xf numFmtId="0" fontId="7" fillId="34" borderId="55" xfId="0" applyFont="1" applyFill="1" applyBorder="1" applyAlignment="1">
      <alignment wrapText="1"/>
    </xf>
    <xf numFmtId="0" fontId="7" fillId="34" borderId="55" xfId="0" applyFont="1" applyFill="1" applyBorder="1" applyAlignment="1">
      <alignment horizontal="left" vertical="center" wrapText="1"/>
    </xf>
    <xf numFmtId="0" fontId="7" fillId="34" borderId="51" xfId="0" applyFont="1" applyFill="1" applyBorder="1" applyAlignment="1">
      <alignment wrapText="1"/>
    </xf>
    <xf numFmtId="0" fontId="0" fillId="34" borderId="57" xfId="0" applyFill="1" applyBorder="1" applyAlignment="1">
      <alignment/>
    </xf>
    <xf numFmtId="0" fontId="0" fillId="34" borderId="0" xfId="0" applyFill="1" applyAlignment="1">
      <alignment/>
    </xf>
    <xf numFmtId="0" fontId="0" fillId="34" borderId="58" xfId="0" applyFill="1" applyBorder="1" applyAlignment="1">
      <alignment/>
    </xf>
    <xf numFmtId="0" fontId="0" fillId="34" borderId="25" xfId="0" applyFill="1" applyBorder="1" applyAlignment="1">
      <alignment/>
    </xf>
    <xf numFmtId="0" fontId="0" fillId="34" borderId="26" xfId="0" applyFill="1" applyBorder="1" applyAlignment="1">
      <alignment/>
    </xf>
    <xf numFmtId="0" fontId="55" fillId="34" borderId="26" xfId="0" applyFont="1" applyFill="1" applyBorder="1" applyAlignment="1">
      <alignment/>
    </xf>
    <xf numFmtId="0" fontId="0" fillId="34" borderId="27" xfId="0" applyFill="1" applyBorder="1" applyAlignment="1">
      <alignment/>
    </xf>
    <xf numFmtId="0" fontId="55" fillId="0" borderId="0" xfId="0" applyFont="1" applyAlignment="1">
      <alignment/>
    </xf>
    <xf numFmtId="0" fontId="72" fillId="34" borderId="0" xfId="0" applyFont="1" applyFill="1" applyAlignment="1">
      <alignment vertical="center"/>
    </xf>
    <xf numFmtId="0" fontId="7" fillId="34" borderId="59" xfId="56" applyFont="1" applyFill="1" applyBorder="1" applyAlignment="1">
      <alignment wrapText="1"/>
      <protection/>
    </xf>
    <xf numFmtId="0" fontId="7" fillId="34" borderId="60" xfId="56" applyFont="1" applyFill="1" applyBorder="1" applyAlignment="1">
      <alignment wrapText="1"/>
      <protection/>
    </xf>
    <xf numFmtId="0" fontId="7" fillId="34" borderId="0" xfId="56" applyFont="1" applyFill="1" applyAlignment="1">
      <alignment horizontal="left" vertical="center"/>
      <protection/>
    </xf>
    <xf numFmtId="0" fontId="0" fillId="2" borderId="0" xfId="0" applyFill="1" applyAlignment="1">
      <alignment/>
    </xf>
    <xf numFmtId="0" fontId="7" fillId="2" borderId="0" xfId="0" applyFont="1" applyFill="1" applyAlignment="1">
      <alignment/>
    </xf>
    <xf numFmtId="0" fontId="0" fillId="0" borderId="0" xfId="0" applyAlignment="1">
      <alignment horizontal="right"/>
    </xf>
    <xf numFmtId="0" fontId="0" fillId="0" borderId="0" xfId="0" applyAlignment="1">
      <alignment/>
    </xf>
    <xf numFmtId="0" fontId="74" fillId="34" borderId="61" xfId="0" applyFont="1" applyFill="1" applyBorder="1" applyAlignment="1">
      <alignment vertical="center"/>
    </xf>
    <xf numFmtId="0" fontId="74" fillId="34" borderId="57" xfId="0" applyFont="1" applyFill="1" applyBorder="1" applyAlignment="1">
      <alignment vertical="center"/>
    </xf>
    <xf numFmtId="0" fontId="74" fillId="34" borderId="58" xfId="0" applyFont="1" applyFill="1" applyBorder="1" applyAlignment="1">
      <alignment vertical="center"/>
    </xf>
    <xf numFmtId="0" fontId="74" fillId="35" borderId="0" xfId="0" applyFont="1" applyFill="1" applyAlignment="1">
      <alignment vertical="center"/>
    </xf>
    <xf numFmtId="0" fontId="74" fillId="34" borderId="62" xfId="0" applyFont="1" applyFill="1" applyBorder="1" applyAlignment="1">
      <alignment vertical="center"/>
    </xf>
    <xf numFmtId="0" fontId="74" fillId="34" borderId="25" xfId="0" applyFont="1" applyFill="1" applyBorder="1" applyAlignment="1">
      <alignment vertical="center"/>
    </xf>
    <xf numFmtId="0" fontId="74" fillId="34" borderId="0" xfId="0" applyFont="1" applyFill="1" applyAlignment="1">
      <alignment vertical="center"/>
    </xf>
    <xf numFmtId="0" fontId="75" fillId="35" borderId="0" xfId="0" applyFont="1" applyFill="1" applyAlignment="1">
      <alignment vertical="center"/>
    </xf>
    <xf numFmtId="0" fontId="74" fillId="34" borderId="62" xfId="0" applyFont="1" applyFill="1" applyBorder="1" applyAlignment="1">
      <alignment horizontal="center" vertical="center"/>
    </xf>
    <xf numFmtId="0" fontId="74" fillId="34" borderId="0" xfId="0" applyFont="1" applyFill="1" applyAlignment="1">
      <alignment horizontal="center" vertical="center"/>
    </xf>
    <xf numFmtId="0" fontId="74" fillId="34" borderId="39" xfId="0" applyFont="1" applyFill="1" applyBorder="1" applyAlignment="1">
      <alignment horizontal="center" vertical="center" wrapText="1"/>
    </xf>
    <xf numFmtId="0" fontId="74" fillId="34" borderId="25" xfId="0" applyFont="1" applyFill="1" applyBorder="1" applyAlignment="1">
      <alignment horizontal="center" vertical="center"/>
    </xf>
    <xf numFmtId="0" fontId="74" fillId="35" borderId="0" xfId="0" applyFont="1" applyFill="1" applyAlignment="1">
      <alignment horizontal="center" vertical="center"/>
    </xf>
    <xf numFmtId="0" fontId="76" fillId="34" borderId="0" xfId="0" applyFont="1" applyFill="1" applyAlignment="1">
      <alignment vertical="center"/>
    </xf>
    <xf numFmtId="0" fontId="74" fillId="34" borderId="11" xfId="0" applyFont="1" applyFill="1" applyBorder="1" applyAlignment="1">
      <alignment vertical="center" wrapText="1"/>
    </xf>
    <xf numFmtId="164" fontId="74" fillId="30" borderId="11" xfId="0" applyNumberFormat="1" applyFont="1" applyFill="1" applyBorder="1" applyAlignment="1" applyProtection="1">
      <alignment vertical="center"/>
      <protection locked="0"/>
    </xf>
    <xf numFmtId="164" fontId="74" fillId="34" borderId="12" xfId="0" applyNumberFormat="1" applyFont="1" applyFill="1" applyBorder="1" applyAlignment="1">
      <alignment vertical="center"/>
    </xf>
    <xf numFmtId="0" fontId="74" fillId="34" borderId="38" xfId="0" applyFont="1" applyFill="1" applyBorder="1" applyAlignment="1">
      <alignment vertical="center" wrapText="1"/>
    </xf>
    <xf numFmtId="164" fontId="74" fillId="30" borderId="38" xfId="0" applyNumberFormat="1" applyFont="1" applyFill="1" applyBorder="1" applyAlignment="1" applyProtection="1">
      <alignment vertical="center"/>
      <protection locked="0"/>
    </xf>
    <xf numFmtId="164" fontId="74" fillId="34" borderId="45" xfId="0" applyNumberFormat="1" applyFont="1" applyFill="1" applyBorder="1" applyAlignment="1">
      <alignment vertical="center"/>
    </xf>
    <xf numFmtId="0" fontId="74" fillId="34" borderId="39" xfId="0" applyFont="1" applyFill="1" applyBorder="1" applyAlignment="1">
      <alignment vertical="center" wrapText="1"/>
    </xf>
    <xf numFmtId="164" fontId="74" fillId="34" borderId="39" xfId="0" applyNumberFormat="1" applyFont="1" applyFill="1" applyBorder="1" applyAlignment="1">
      <alignment vertical="center"/>
    </xf>
    <xf numFmtId="164" fontId="74" fillId="34" borderId="46" xfId="0" applyNumberFormat="1" applyFont="1" applyFill="1" applyBorder="1" applyAlignment="1">
      <alignment vertical="center"/>
    </xf>
    <xf numFmtId="0" fontId="3" fillId="34" borderId="63" xfId="54" applyFont="1" applyFill="1" applyBorder="1" applyAlignment="1">
      <alignment vertical="top" wrapText="1"/>
      <protection/>
    </xf>
    <xf numFmtId="0" fontId="74" fillId="34" borderId="62" xfId="0" applyFont="1" applyFill="1" applyBorder="1" applyAlignment="1">
      <alignment horizontal="center" vertical="center" wrapText="1"/>
    </xf>
    <xf numFmtId="0" fontId="74" fillId="34" borderId="0" xfId="0" applyFont="1" applyFill="1" applyAlignment="1">
      <alignment horizontal="center" vertical="center" wrapText="1"/>
    </xf>
    <xf numFmtId="0" fontId="74" fillId="34" borderId="49" xfId="0" applyFont="1" applyFill="1" applyBorder="1" applyAlignment="1">
      <alignment horizontal="center" vertical="center" wrapText="1"/>
    </xf>
    <xf numFmtId="0" fontId="74" fillId="34" borderId="41" xfId="0" applyFont="1" applyFill="1" applyBorder="1" applyAlignment="1">
      <alignment horizontal="center" vertical="center" wrapText="1"/>
    </xf>
    <xf numFmtId="0" fontId="74" fillId="34" borderId="44" xfId="0" applyFont="1" applyFill="1" applyBorder="1" applyAlignment="1">
      <alignment horizontal="center" vertical="center" wrapText="1"/>
    </xf>
    <xf numFmtId="0" fontId="74" fillId="35" borderId="0" xfId="0" applyFont="1" applyFill="1" applyAlignment="1">
      <alignment horizontal="center" vertical="center" wrapText="1"/>
    </xf>
    <xf numFmtId="164" fontId="74" fillId="34" borderId="64" xfId="0" applyNumberFormat="1" applyFont="1" applyFill="1" applyBorder="1" applyAlignment="1">
      <alignment vertical="center"/>
    </xf>
    <xf numFmtId="164" fontId="74" fillId="34" borderId="65" xfId="0" applyNumberFormat="1" applyFont="1" applyFill="1" applyBorder="1" applyAlignment="1">
      <alignment vertical="center"/>
    </xf>
    <xf numFmtId="0" fontId="74" fillId="34" borderId="51" xfId="0" applyFont="1" applyFill="1" applyBorder="1" applyAlignment="1">
      <alignment vertical="center" wrapText="1"/>
    </xf>
    <xf numFmtId="164" fontId="74" fillId="34" borderId="11" xfId="0" applyNumberFormat="1" applyFont="1" applyFill="1" applyBorder="1" applyAlignment="1">
      <alignment vertical="center"/>
    </xf>
    <xf numFmtId="164" fontId="74" fillId="30" borderId="45" xfId="0" applyNumberFormat="1" applyFont="1" applyFill="1" applyBorder="1" applyAlignment="1" applyProtection="1">
      <alignment vertical="center"/>
      <protection locked="0"/>
    </xf>
    <xf numFmtId="0" fontId="74" fillId="34" borderId="55" xfId="0" applyFont="1" applyFill="1" applyBorder="1" applyAlignment="1">
      <alignment vertical="center" wrapText="1"/>
    </xf>
    <xf numFmtId="164" fontId="74" fillId="34" borderId="38" xfId="0" applyNumberFormat="1" applyFont="1" applyFill="1" applyBorder="1" applyAlignment="1">
      <alignment vertical="center"/>
    </xf>
    <xf numFmtId="0" fontId="74" fillId="34" borderId="52" xfId="0" applyFont="1" applyFill="1" applyBorder="1" applyAlignment="1">
      <alignment vertical="center" wrapText="1"/>
    </xf>
    <xf numFmtId="0" fontId="74" fillId="34" borderId="66" xfId="0" applyFont="1" applyFill="1" applyBorder="1" applyAlignment="1">
      <alignment vertical="center"/>
    </xf>
    <xf numFmtId="0" fontId="74" fillId="34" borderId="26" xfId="0" applyFont="1" applyFill="1" applyBorder="1" applyAlignment="1">
      <alignment vertical="center"/>
    </xf>
    <xf numFmtId="0" fontId="74" fillId="34" borderId="27" xfId="0" applyFont="1" applyFill="1" applyBorder="1" applyAlignment="1">
      <alignment vertical="center"/>
    </xf>
    <xf numFmtId="0" fontId="3" fillId="34" borderId="25" xfId="0" applyFont="1" applyFill="1" applyBorder="1" applyAlignment="1">
      <alignment/>
    </xf>
    <xf numFmtId="0" fontId="8" fillId="34" borderId="0" xfId="0" applyFont="1" applyFill="1" applyAlignment="1">
      <alignment/>
    </xf>
    <xf numFmtId="165" fontId="7" fillId="34" borderId="67" xfId="48" applyNumberFormat="1" applyFont="1" applyFill="1" applyBorder="1" applyAlignment="1">
      <alignment horizontal="center" vertical="center" wrapText="1"/>
    </xf>
    <xf numFmtId="165" fontId="7" fillId="30" borderId="54" xfId="48" applyNumberFormat="1" applyFont="1" applyFill="1" applyBorder="1" applyAlignment="1">
      <alignment/>
    </xf>
    <xf numFmtId="165" fontId="7" fillId="30" borderId="53" xfId="48" applyNumberFormat="1" applyFont="1" applyFill="1" applyBorder="1" applyAlignment="1">
      <alignment/>
    </xf>
    <xf numFmtId="7" fontId="7" fillId="34" borderId="53" xfId="48" applyNumberFormat="1" applyFont="1" applyFill="1" applyBorder="1" applyAlignment="1">
      <alignment/>
    </xf>
    <xf numFmtId="7" fontId="7" fillId="34" borderId="54" xfId="48" applyNumberFormat="1" applyFont="1" applyFill="1" applyBorder="1" applyAlignment="1">
      <alignment vertical="center" wrapText="1"/>
    </xf>
    <xf numFmtId="0" fontId="3" fillId="34" borderId="25" xfId="0" applyFont="1" applyFill="1" applyBorder="1" applyAlignment="1">
      <alignment vertical="center" wrapText="1"/>
    </xf>
    <xf numFmtId="7" fontId="7" fillId="34" borderId="56" xfId="48" applyNumberFormat="1" applyFont="1" applyFill="1" applyBorder="1" applyAlignment="1">
      <alignment vertical="center" wrapText="1"/>
    </xf>
    <xf numFmtId="0" fontId="8" fillId="34" borderId="30" xfId="0" applyFont="1" applyFill="1" applyBorder="1" applyAlignment="1">
      <alignment vertical="center" wrapText="1"/>
    </xf>
    <xf numFmtId="165" fontId="8" fillId="30" borderId="53" xfId="48" applyNumberFormat="1" applyFont="1" applyFill="1" applyBorder="1" applyAlignment="1">
      <alignment vertical="center" wrapText="1"/>
    </xf>
    <xf numFmtId="7" fontId="8" fillId="34" borderId="53" xfId="48" applyNumberFormat="1" applyFont="1" applyFill="1" applyBorder="1" applyAlignment="1">
      <alignment vertical="center" wrapText="1"/>
    </xf>
    <xf numFmtId="7" fontId="7" fillId="34" borderId="53" xfId="48" applyNumberFormat="1" applyFont="1" applyFill="1" applyBorder="1" applyAlignment="1">
      <alignment vertical="center" wrapText="1"/>
    </xf>
    <xf numFmtId="0" fontId="3" fillId="34" borderId="26" xfId="0" applyFont="1" applyFill="1" applyBorder="1" applyAlignment="1">
      <alignment/>
    </xf>
    <xf numFmtId="0" fontId="3" fillId="34" borderId="26" xfId="0" applyFont="1" applyFill="1" applyBorder="1" applyAlignment="1">
      <alignment wrapText="1"/>
    </xf>
    <xf numFmtId="165" fontId="3" fillId="34" borderId="26" xfId="48" applyNumberFormat="1" applyFont="1" applyFill="1" applyBorder="1" applyAlignment="1">
      <alignment/>
    </xf>
    <xf numFmtId="0" fontId="3" fillId="34" borderId="27" xfId="0" applyFont="1" applyFill="1" applyBorder="1" applyAlignment="1">
      <alignment/>
    </xf>
    <xf numFmtId="0" fontId="7" fillId="34" borderId="68" xfId="0" applyFont="1" applyFill="1" applyBorder="1" applyAlignment="1">
      <alignment horizontal="left" vertical="center"/>
    </xf>
    <xf numFmtId="0" fontId="8" fillId="34" borderId="0" xfId="0" applyFont="1" applyFill="1" applyAlignment="1">
      <alignment vertical="center"/>
    </xf>
    <xf numFmtId="0" fontId="11" fillId="33" borderId="15" xfId="0" applyFont="1" applyFill="1" applyBorder="1" applyAlignment="1">
      <alignment/>
    </xf>
    <xf numFmtId="0" fontId="7" fillId="34" borderId="69" xfId="62" applyFont="1" applyFill="1" applyBorder="1" applyAlignment="1">
      <alignment vertical="center" wrapText="1"/>
      <protection/>
    </xf>
    <xf numFmtId="165" fontId="47" fillId="34" borderId="61" xfId="48" applyNumberFormat="1" applyFont="1" applyFill="1" applyBorder="1" applyAlignment="1">
      <alignment/>
    </xf>
    <xf numFmtId="165" fontId="47" fillId="34" borderId="57" xfId="48" applyNumberFormat="1" applyFont="1" applyFill="1" applyBorder="1" applyAlignment="1">
      <alignment/>
    </xf>
    <xf numFmtId="165" fontId="47" fillId="34" borderId="58" xfId="48" applyNumberFormat="1" applyFont="1" applyFill="1" applyBorder="1" applyAlignment="1">
      <alignment/>
    </xf>
    <xf numFmtId="165" fontId="47" fillId="33" borderId="0" xfId="48" applyNumberFormat="1" applyFont="1" applyFill="1" applyAlignment="1">
      <alignment/>
    </xf>
    <xf numFmtId="165" fontId="47" fillId="34" borderId="62" xfId="48" applyNumberFormat="1" applyFont="1" applyFill="1" applyBorder="1" applyAlignment="1">
      <alignment/>
    </xf>
    <xf numFmtId="165" fontId="47" fillId="34" borderId="25" xfId="48" applyNumberFormat="1" applyFont="1" applyFill="1" applyBorder="1" applyAlignment="1">
      <alignment/>
    </xf>
    <xf numFmtId="165" fontId="47" fillId="34" borderId="0" xfId="48" applyNumberFormat="1" applyFont="1" applyFill="1" applyAlignment="1">
      <alignment/>
    </xf>
    <xf numFmtId="0" fontId="12" fillId="34" borderId="61" xfId="0" applyFont="1" applyFill="1" applyBorder="1" applyAlignment="1">
      <alignment/>
    </xf>
    <xf numFmtId="0" fontId="7" fillId="34" borderId="57" xfId="0" applyFont="1" applyFill="1" applyBorder="1" applyAlignment="1">
      <alignment/>
    </xf>
    <xf numFmtId="0" fontId="7" fillId="34" borderId="58" xfId="0" applyFont="1" applyFill="1" applyBorder="1" applyAlignment="1">
      <alignment/>
    </xf>
    <xf numFmtId="0" fontId="7" fillId="34" borderId="62" xfId="0" applyFont="1" applyFill="1" applyBorder="1" applyAlignment="1">
      <alignment/>
    </xf>
    <xf numFmtId="0" fontId="7" fillId="34" borderId="0" xfId="0" applyFont="1" applyFill="1" applyAlignment="1">
      <alignment/>
    </xf>
    <xf numFmtId="0" fontId="7" fillId="34" borderId="25" xfId="0" applyFont="1" applyFill="1" applyBorder="1" applyAlignment="1">
      <alignment/>
    </xf>
    <xf numFmtId="0" fontId="7" fillId="34" borderId="62" xfId="0" applyFont="1" applyFill="1" applyBorder="1" applyAlignment="1">
      <alignment wrapText="1"/>
    </xf>
    <xf numFmtId="0" fontId="7" fillId="34" borderId="0" xfId="0" applyFont="1" applyFill="1" applyAlignment="1">
      <alignment wrapText="1"/>
    </xf>
    <xf numFmtId="0" fontId="7" fillId="30" borderId="15" xfId="48" applyNumberFormat="1" applyFont="1" applyFill="1" applyBorder="1" applyAlignment="1" applyProtection="1">
      <alignment/>
      <protection locked="0"/>
    </xf>
    <xf numFmtId="0" fontId="7" fillId="30" borderId="13" xfId="48" applyNumberFormat="1" applyFont="1" applyFill="1" applyBorder="1" applyAlignment="1" applyProtection="1">
      <alignment/>
      <protection locked="0"/>
    </xf>
    <xf numFmtId="164" fontId="7" fillId="30" borderId="13" xfId="48" applyNumberFormat="1" applyFont="1" applyFill="1" applyBorder="1" applyAlignment="1" applyProtection="1">
      <alignment/>
      <protection locked="0"/>
    </xf>
    <xf numFmtId="14" fontId="7" fillId="30" borderId="13" xfId="48" applyNumberFormat="1" applyFont="1" applyFill="1" applyBorder="1" applyAlignment="1" applyProtection="1">
      <alignment/>
      <protection locked="0"/>
    </xf>
    <xf numFmtId="10" fontId="7" fillId="30" borderId="13" xfId="64" applyNumberFormat="1" applyFont="1" applyFill="1" applyBorder="1" applyAlignment="1" applyProtection="1">
      <alignment horizontal="center"/>
      <protection locked="0"/>
    </xf>
    <xf numFmtId="0" fontId="7" fillId="30" borderId="13" xfId="48" applyNumberFormat="1" applyFont="1" applyFill="1" applyBorder="1" applyAlignment="1" applyProtection="1">
      <alignment horizontal="center"/>
      <protection locked="0"/>
    </xf>
    <xf numFmtId="164" fontId="7" fillId="34" borderId="14" xfId="48" applyNumberFormat="1" applyFont="1" applyFill="1" applyBorder="1" applyAlignment="1">
      <alignment/>
    </xf>
    <xf numFmtId="165" fontId="8" fillId="34" borderId="49" xfId="48" applyNumberFormat="1" applyFont="1" applyFill="1" applyBorder="1" applyAlignment="1">
      <alignment/>
    </xf>
    <xf numFmtId="165" fontId="8" fillId="36" borderId="41" xfId="48" applyNumberFormat="1" applyFont="1" applyFill="1" applyBorder="1" applyAlignment="1">
      <alignment/>
    </xf>
    <xf numFmtId="164" fontId="8" fillId="34" borderId="41" xfId="48" applyNumberFormat="1" applyFont="1" applyFill="1" applyBorder="1" applyAlignment="1">
      <alignment/>
    </xf>
    <xf numFmtId="165" fontId="8" fillId="36" borderId="41" xfId="48" applyNumberFormat="1" applyFont="1" applyFill="1" applyBorder="1" applyAlignment="1">
      <alignment horizontal="center"/>
    </xf>
    <xf numFmtId="164" fontId="8" fillId="34" borderId="44" xfId="48" applyNumberFormat="1" applyFont="1" applyFill="1" applyBorder="1" applyAlignment="1">
      <alignment/>
    </xf>
    <xf numFmtId="165" fontId="8" fillId="34" borderId="0" xfId="48" applyNumberFormat="1" applyFont="1" applyFill="1" applyAlignment="1">
      <alignment/>
    </xf>
    <xf numFmtId="164" fontId="7" fillId="30" borderId="68" xfId="48" applyNumberFormat="1" applyFont="1" applyFill="1" applyBorder="1" applyAlignment="1" applyProtection="1">
      <alignment/>
      <protection locked="0"/>
    </xf>
    <xf numFmtId="10" fontId="7" fillId="30" borderId="13" xfId="48" applyNumberFormat="1" applyFont="1" applyFill="1" applyBorder="1" applyAlignment="1" applyProtection="1">
      <alignment horizontal="center"/>
      <protection locked="0"/>
    </xf>
    <xf numFmtId="164" fontId="7" fillId="30" borderId="70" xfId="48" applyNumberFormat="1" applyFont="1" applyFill="1" applyBorder="1" applyAlignment="1" applyProtection="1">
      <alignment/>
      <protection locked="0"/>
    </xf>
    <xf numFmtId="14" fontId="7" fillId="30" borderId="23" xfId="48" applyNumberFormat="1" applyFont="1" applyFill="1" applyBorder="1" applyAlignment="1" applyProtection="1">
      <alignment/>
      <protection locked="0"/>
    </xf>
    <xf numFmtId="0" fontId="7" fillId="30" borderId="23" xfId="48" applyNumberFormat="1" applyFont="1" applyFill="1" applyBorder="1" applyAlignment="1" applyProtection="1">
      <alignment/>
      <protection locked="0"/>
    </xf>
    <xf numFmtId="164" fontId="7" fillId="30" borderId="23" xfId="48" applyNumberFormat="1" applyFont="1" applyFill="1" applyBorder="1" applyAlignment="1" applyProtection="1">
      <alignment/>
      <protection locked="0"/>
    </xf>
    <xf numFmtId="10" fontId="7" fillId="30" borderId="23" xfId="48" applyNumberFormat="1" applyFont="1" applyFill="1" applyBorder="1" applyAlignment="1" applyProtection="1">
      <alignment horizontal="center"/>
      <protection locked="0"/>
    </xf>
    <xf numFmtId="0" fontId="7" fillId="30" borderId="23" xfId="48" applyNumberFormat="1" applyFont="1" applyFill="1" applyBorder="1" applyAlignment="1" applyProtection="1">
      <alignment horizontal="center"/>
      <protection locked="0"/>
    </xf>
    <xf numFmtId="164" fontId="7" fillId="34" borderId="24" xfId="48" applyNumberFormat="1" applyFont="1" applyFill="1" applyBorder="1" applyAlignment="1">
      <alignment/>
    </xf>
    <xf numFmtId="164" fontId="8" fillId="37" borderId="71" xfId="48" applyNumberFormat="1" applyFont="1" applyFill="1" applyBorder="1" applyAlignment="1">
      <alignment/>
    </xf>
    <xf numFmtId="164" fontId="8" fillId="37" borderId="41" xfId="48" applyNumberFormat="1" applyFont="1" applyFill="1" applyBorder="1" applyAlignment="1">
      <alignment/>
    </xf>
    <xf numFmtId="165" fontId="47" fillId="34" borderId="66" xfId="48" applyNumberFormat="1" applyFont="1" applyFill="1" applyBorder="1" applyAlignment="1">
      <alignment/>
    </xf>
    <xf numFmtId="165" fontId="47" fillId="34" borderId="26" xfId="48" applyNumberFormat="1" applyFont="1" applyFill="1" applyBorder="1" applyAlignment="1">
      <alignment/>
    </xf>
    <xf numFmtId="165" fontId="47" fillId="34" borderId="27" xfId="48" applyNumberFormat="1" applyFont="1" applyFill="1" applyBorder="1" applyAlignment="1">
      <alignment/>
    </xf>
    <xf numFmtId="165" fontId="48" fillId="34" borderId="62" xfId="48" applyNumberFormat="1" applyFont="1" applyFill="1" applyBorder="1" applyAlignment="1">
      <alignment/>
    </xf>
    <xf numFmtId="165" fontId="48" fillId="34" borderId="25" xfId="48" applyNumberFormat="1" applyFont="1" applyFill="1" applyBorder="1" applyAlignment="1">
      <alignment/>
    </xf>
    <xf numFmtId="165" fontId="48" fillId="33" borderId="0" xfId="48" applyNumberFormat="1" applyFont="1" applyFill="1" applyAlignment="1">
      <alignment/>
    </xf>
    <xf numFmtId="165" fontId="8" fillId="34" borderId="39" xfId="48" applyNumberFormat="1" applyFont="1" applyFill="1" applyBorder="1" applyAlignment="1">
      <alignment horizontal="center" vertical="center"/>
    </xf>
    <xf numFmtId="0" fontId="7" fillId="34" borderId="62" xfId="0" applyFont="1" applyFill="1" applyBorder="1" applyAlignment="1">
      <alignment horizontal="left" wrapText="1"/>
    </xf>
    <xf numFmtId="0" fontId="7" fillId="34" borderId="0" xfId="0" applyFont="1" applyFill="1" applyAlignment="1">
      <alignment horizontal="left" wrapText="1"/>
    </xf>
    <xf numFmtId="0" fontId="7" fillId="34" borderId="25" xfId="0" applyFont="1" applyFill="1" applyBorder="1" applyAlignment="1">
      <alignment horizontal="left" wrapText="1"/>
    </xf>
    <xf numFmtId="0" fontId="8" fillId="34" borderId="10" xfId="0" applyFont="1" applyFill="1" applyBorder="1" applyAlignment="1">
      <alignment horizontal="center" vertical="center" wrapText="1"/>
    </xf>
    <xf numFmtId="0" fontId="8" fillId="34" borderId="35" xfId="0" applyFont="1" applyFill="1" applyBorder="1" applyAlignment="1">
      <alignment horizontal="center" vertical="center" wrapText="1"/>
    </xf>
    <xf numFmtId="0" fontId="7" fillId="34" borderId="0" xfId="0" applyFont="1" applyFill="1" applyAlignment="1">
      <alignment horizontal="center" vertical="center" wrapText="1"/>
    </xf>
    <xf numFmtId="0" fontId="7" fillId="34" borderId="0" xfId="0" applyFont="1" applyFill="1" applyAlignment="1">
      <alignment horizontal="left" vertical="center"/>
    </xf>
    <xf numFmtId="0" fontId="8" fillId="34" borderId="0" xfId="0" applyFont="1" applyFill="1" applyAlignment="1" quotePrefix="1">
      <alignment horizontal="left" vertical="center" wrapText="1"/>
    </xf>
    <xf numFmtId="0" fontId="8" fillId="34" borderId="0" xfId="0" applyFont="1" applyFill="1" applyAlignment="1">
      <alignment horizontal="left" vertical="center" wrapText="1"/>
    </xf>
    <xf numFmtId="0" fontId="0" fillId="34" borderId="61" xfId="0" applyFill="1" applyBorder="1" applyAlignment="1">
      <alignment/>
    </xf>
    <xf numFmtId="0" fontId="55" fillId="34" borderId="57" xfId="0" applyFont="1" applyFill="1" applyBorder="1" applyAlignment="1">
      <alignment/>
    </xf>
    <xf numFmtId="0" fontId="0" fillId="34" borderId="62" xfId="0" applyFill="1" applyBorder="1" applyAlignment="1">
      <alignment/>
    </xf>
    <xf numFmtId="0" fontId="55" fillId="34" borderId="0" xfId="0" applyFont="1" applyFill="1" applyAlignment="1">
      <alignment/>
    </xf>
    <xf numFmtId="0" fontId="0" fillId="34" borderId="0" xfId="0" applyFill="1" applyAlignment="1">
      <alignment/>
    </xf>
    <xf numFmtId="0" fontId="73" fillId="38" borderId="0" xfId="0" applyFont="1" applyFill="1" applyAlignment="1">
      <alignment horizontal="center" vertical="center"/>
    </xf>
    <xf numFmtId="0" fontId="55" fillId="34" borderId="0" xfId="0" applyFont="1" applyFill="1" applyAlignment="1">
      <alignment vertical="center"/>
    </xf>
    <xf numFmtId="0" fontId="55" fillId="34" borderId="0" xfId="0" applyFont="1" applyFill="1" applyAlignment="1" quotePrefix="1">
      <alignment/>
    </xf>
    <xf numFmtId="0" fontId="0" fillId="34" borderId="66" xfId="0" applyFill="1" applyBorder="1" applyAlignment="1">
      <alignment/>
    </xf>
    <xf numFmtId="0" fontId="3" fillId="34" borderId="61" xfId="0" applyFont="1" applyFill="1" applyBorder="1" applyAlignment="1">
      <alignment vertical="center"/>
    </xf>
    <xf numFmtId="0" fontId="3" fillId="34" borderId="57" xfId="0" applyFont="1" applyFill="1" applyBorder="1" applyAlignment="1">
      <alignment vertical="center"/>
    </xf>
    <xf numFmtId="0" fontId="3" fillId="34" borderId="57" xfId="0" applyFont="1" applyFill="1" applyBorder="1" applyAlignment="1">
      <alignment vertical="center" wrapText="1"/>
    </xf>
    <xf numFmtId="0" fontId="3" fillId="34" borderId="58" xfId="0" applyFont="1" applyFill="1" applyBorder="1" applyAlignment="1">
      <alignment vertical="center"/>
    </xf>
    <xf numFmtId="0" fontId="3" fillId="34" borderId="62" xfId="0" applyFont="1" applyFill="1" applyBorder="1" applyAlignment="1">
      <alignment vertical="center"/>
    </xf>
    <xf numFmtId="0" fontId="3" fillId="34" borderId="62" xfId="0" applyFont="1" applyFill="1" applyBorder="1" applyAlignment="1">
      <alignment horizontal="center" vertical="center"/>
    </xf>
    <xf numFmtId="0" fontId="3" fillId="34" borderId="66" xfId="0" applyFont="1" applyFill="1" applyBorder="1" applyAlignment="1">
      <alignment vertical="center"/>
    </xf>
    <xf numFmtId="0" fontId="8" fillId="34" borderId="0" xfId="56" applyFont="1" applyFill="1" applyAlignment="1">
      <alignment horizontal="left" wrapText="1"/>
      <protection/>
    </xf>
    <xf numFmtId="0" fontId="4" fillId="33" borderId="0" xfId="56" applyFont="1" applyFill="1">
      <alignment/>
      <protection/>
    </xf>
    <xf numFmtId="0" fontId="4" fillId="33" borderId="0" xfId="56" applyFont="1" applyFill="1">
      <alignment/>
      <protection/>
    </xf>
    <xf numFmtId="0" fontId="3" fillId="34" borderId="61" xfId="56" applyFont="1" applyFill="1" applyBorder="1">
      <alignment/>
      <protection/>
    </xf>
    <xf numFmtId="0" fontId="3" fillId="34" borderId="62" xfId="56" applyFont="1" applyFill="1" applyBorder="1">
      <alignment/>
      <protection/>
    </xf>
    <xf numFmtId="0" fontId="8" fillId="34" borderId="0" xfId="60" applyFont="1" applyFill="1" applyAlignment="1">
      <alignment horizontal="left"/>
      <protection/>
    </xf>
    <xf numFmtId="0" fontId="7" fillId="34" borderId="0" xfId="60" applyFont="1" applyFill="1" applyAlignment="1">
      <alignment horizontal="left"/>
      <protection/>
    </xf>
    <xf numFmtId="0" fontId="7" fillId="34" borderId="0" xfId="60" applyFont="1" applyFill="1" applyAlignment="1">
      <alignment wrapText="1"/>
      <protection/>
    </xf>
    <xf numFmtId="165" fontId="8" fillId="34" borderId="0" xfId="48" applyNumberFormat="1" applyFont="1" applyFill="1" applyAlignment="1" quotePrefix="1">
      <alignment horizontal="center"/>
    </xf>
    <xf numFmtId="9" fontId="8" fillId="34" borderId="0" xfId="64" applyFont="1" applyFill="1" applyAlignment="1" quotePrefix="1">
      <alignment horizontal="center"/>
    </xf>
    <xf numFmtId="0" fontId="7" fillId="34" borderId="0" xfId="61" applyFont="1" applyFill="1" applyAlignment="1">
      <alignment horizontal="left" vertical="center"/>
      <protection/>
    </xf>
    <xf numFmtId="0" fontId="7" fillId="34" borderId="0" xfId="62" applyFont="1" applyFill="1" applyAlignment="1">
      <alignment wrapText="1"/>
      <protection/>
    </xf>
    <xf numFmtId="0" fontId="12" fillId="34" borderId="0" xfId="62" applyFont="1" applyFill="1" applyAlignment="1">
      <alignment horizontal="left" vertical="center"/>
      <protection/>
    </xf>
    <xf numFmtId="0" fontId="3" fillId="34" borderId="62" xfId="62" applyFont="1" applyFill="1" applyBorder="1" applyAlignment="1">
      <alignment vertical="center" wrapText="1"/>
      <protection/>
    </xf>
    <xf numFmtId="0" fontId="7" fillId="34" borderId="0" xfId="56" applyFont="1" applyFill="1" applyAlignment="1">
      <alignment horizontal="right"/>
      <protection/>
    </xf>
    <xf numFmtId="0" fontId="7" fillId="34" borderId="0" xfId="56" applyFont="1" applyFill="1" applyAlignment="1">
      <alignment wrapText="1"/>
      <protection/>
    </xf>
    <xf numFmtId="0" fontId="7" fillId="34" borderId="0" xfId="56" applyFont="1" applyFill="1">
      <alignment/>
      <protection/>
    </xf>
    <xf numFmtId="0" fontId="3" fillId="34" borderId="66" xfId="56" applyFont="1" applyFill="1" applyBorder="1">
      <alignment/>
      <protection/>
    </xf>
    <xf numFmtId="0" fontId="3" fillId="34" borderId="57" xfId="56" applyFont="1" applyFill="1" applyBorder="1" applyAlignment="1">
      <alignment horizontal="right"/>
      <protection/>
    </xf>
    <xf numFmtId="0" fontId="3" fillId="34" borderId="57" xfId="56" applyFont="1" applyFill="1" applyBorder="1" applyAlignment="1">
      <alignment wrapText="1"/>
      <protection/>
    </xf>
    <xf numFmtId="165" fontId="3" fillId="34" borderId="57" xfId="48" applyNumberFormat="1" applyFont="1" applyFill="1" applyBorder="1" applyAlignment="1">
      <alignment/>
    </xf>
    <xf numFmtId="9" fontId="3" fillId="34" borderId="57" xfId="64" applyFont="1" applyFill="1" applyBorder="1" applyAlignment="1">
      <alignment/>
    </xf>
    <xf numFmtId="0" fontId="3" fillId="34" borderId="58" xfId="56" applyFont="1" applyFill="1" applyBorder="1" applyAlignment="1">
      <alignment horizontal="center"/>
      <protection/>
    </xf>
    <xf numFmtId="0" fontId="3" fillId="34" borderId="62" xfId="56" applyFont="1" applyFill="1" applyBorder="1" applyAlignment="1">
      <alignment vertical="center"/>
      <protection/>
    </xf>
    <xf numFmtId="0" fontId="3" fillId="34" borderId="0" xfId="56" applyFont="1" applyFill="1" applyAlignment="1">
      <alignment horizontal="right"/>
      <protection/>
    </xf>
    <xf numFmtId="0" fontId="4" fillId="34" borderId="62" xfId="57" applyFont="1" applyFill="1" applyBorder="1" applyAlignment="1">
      <alignment horizontal="left" vertical="center"/>
      <protection/>
    </xf>
    <xf numFmtId="0" fontId="8" fillId="34" borderId="0" xfId="57" applyFont="1" applyFill="1" applyAlignment="1">
      <alignment horizontal="left" vertical="center" wrapText="1"/>
      <protection/>
    </xf>
    <xf numFmtId="0" fontId="3" fillId="34" borderId="62" xfId="57" applyFont="1" applyFill="1" applyBorder="1" applyAlignment="1">
      <alignment horizontal="left"/>
      <protection/>
    </xf>
    <xf numFmtId="0" fontId="3" fillId="34" borderId="62" xfId="57" applyFont="1" applyFill="1" applyBorder="1" applyAlignment="1">
      <alignment vertical="center" wrapText="1"/>
      <protection/>
    </xf>
    <xf numFmtId="0" fontId="3" fillId="34" borderId="62" xfId="57" applyFont="1" applyFill="1" applyBorder="1">
      <alignment/>
      <protection/>
    </xf>
    <xf numFmtId="0" fontId="3" fillId="34" borderId="62" xfId="58" applyFont="1" applyFill="1" applyBorder="1" applyAlignment="1">
      <alignment vertical="center" wrapText="1"/>
      <protection/>
    </xf>
    <xf numFmtId="0" fontId="13" fillId="34" borderId="0" xfId="58" applyFont="1" applyFill="1" applyAlignment="1">
      <alignment horizontal="left" vertical="center" wrapText="1"/>
      <protection/>
    </xf>
    <xf numFmtId="0" fontId="4" fillId="34" borderId="62" xfId="56" applyFont="1" applyFill="1" applyBorder="1" applyAlignment="1">
      <alignment horizontal="center" vertical="center" wrapText="1"/>
      <protection/>
    </xf>
    <xf numFmtId="0" fontId="3" fillId="34" borderId="62" xfId="56" applyFont="1" applyFill="1" applyBorder="1" applyAlignment="1">
      <alignment vertical="center" wrapText="1"/>
      <protection/>
    </xf>
    <xf numFmtId="0" fontId="7" fillId="34" borderId="0" xfId="56" applyFont="1" applyFill="1" applyAlignment="1">
      <alignment horizontal="left" vertical="center" wrapText="1"/>
      <protection/>
    </xf>
    <xf numFmtId="0" fontId="7" fillId="34" borderId="0" xfId="58" applyFont="1" applyFill="1" applyAlignment="1">
      <alignment horizontal="left" vertical="top" wrapText="1"/>
      <protection/>
    </xf>
    <xf numFmtId="0" fontId="3" fillId="34" borderId="62" xfId="59" applyFont="1" applyFill="1" applyBorder="1" applyAlignment="1">
      <alignment vertical="center" wrapText="1"/>
      <protection/>
    </xf>
    <xf numFmtId="0" fontId="13" fillId="34" borderId="0" xfId="59" applyFont="1" applyFill="1" applyAlignment="1">
      <alignment horizontal="left" vertical="center" wrapText="1"/>
      <protection/>
    </xf>
    <xf numFmtId="0" fontId="3" fillId="34" borderId="62" xfId="59" applyFont="1" applyFill="1" applyBorder="1" applyAlignment="1">
      <alignment horizontal="left" wrapText="1"/>
      <protection/>
    </xf>
    <xf numFmtId="0" fontId="6" fillId="34" borderId="62" xfId="59" applyFont="1" applyFill="1" applyBorder="1" applyAlignment="1">
      <alignment vertical="center" wrapText="1"/>
      <protection/>
    </xf>
    <xf numFmtId="0" fontId="3" fillId="34" borderId="62" xfId="59" applyFont="1" applyFill="1" applyBorder="1" applyAlignment="1">
      <alignment wrapText="1"/>
      <protection/>
    </xf>
    <xf numFmtId="9" fontId="7" fillId="34" borderId="0" xfId="64" applyFont="1" applyFill="1" applyAlignment="1">
      <alignment/>
    </xf>
    <xf numFmtId="0" fontId="8" fillId="34" borderId="0" xfId="60" applyFont="1" applyFill="1">
      <alignment/>
      <protection/>
    </xf>
    <xf numFmtId="0" fontId="4" fillId="34" borderId="62" xfId="56" applyFont="1" applyFill="1" applyBorder="1">
      <alignment/>
      <protection/>
    </xf>
    <xf numFmtId="0" fontId="7" fillId="34" borderId="0" xfId="56" applyFont="1" applyFill="1" applyAlignment="1">
      <alignment horizontal="left"/>
      <protection/>
    </xf>
    <xf numFmtId="0" fontId="7" fillId="34" borderId="0" xfId="56" applyFont="1" applyFill="1" applyAlignment="1">
      <alignment horizontal="left" wrapText="1"/>
      <protection/>
    </xf>
    <xf numFmtId="0" fontId="3" fillId="34" borderId="61" xfId="0" applyFont="1" applyFill="1" applyBorder="1" applyAlignment="1">
      <alignment/>
    </xf>
    <xf numFmtId="0" fontId="3" fillId="34" borderId="57" xfId="0" applyFont="1" applyFill="1" applyBorder="1" applyAlignment="1">
      <alignment/>
    </xf>
    <xf numFmtId="0" fontId="3" fillId="34" borderId="57" xfId="0" applyFont="1" applyFill="1" applyBorder="1" applyAlignment="1">
      <alignment wrapText="1"/>
    </xf>
    <xf numFmtId="0" fontId="3" fillId="34" borderId="58" xfId="0" applyFont="1" applyFill="1" applyBorder="1" applyAlignment="1">
      <alignment/>
    </xf>
    <xf numFmtId="0" fontId="3" fillId="34" borderId="62" xfId="0" applyFont="1" applyFill="1" applyBorder="1" applyAlignment="1">
      <alignment/>
    </xf>
    <xf numFmtId="0" fontId="3" fillId="34" borderId="66" xfId="0" applyFont="1" applyFill="1" applyBorder="1" applyAlignment="1">
      <alignment/>
    </xf>
    <xf numFmtId="0" fontId="3" fillId="34" borderId="72" xfId="0" applyFont="1" applyFill="1" applyBorder="1" applyAlignment="1">
      <alignment vertical="center"/>
    </xf>
    <xf numFmtId="0" fontId="3" fillId="34" borderId="73" xfId="0" applyFont="1" applyFill="1" applyBorder="1" applyAlignment="1">
      <alignment vertical="center"/>
    </xf>
    <xf numFmtId="3" fontId="3" fillId="34" borderId="73" xfId="0" applyNumberFormat="1" applyFont="1" applyFill="1" applyBorder="1" applyAlignment="1">
      <alignment vertical="center" wrapText="1"/>
    </xf>
    <xf numFmtId="49" fontId="3" fillId="34" borderId="73" xfId="0" applyNumberFormat="1" applyFont="1" applyFill="1" applyBorder="1" applyAlignment="1">
      <alignment vertical="center" wrapText="1"/>
    </xf>
    <xf numFmtId="0" fontId="3" fillId="34" borderId="73" xfId="0" applyFont="1" applyFill="1" applyBorder="1" applyAlignment="1">
      <alignment vertical="center" wrapText="1"/>
    </xf>
    <xf numFmtId="14" fontId="3" fillId="34" borderId="73" xfId="0" applyNumberFormat="1" applyFont="1" applyFill="1" applyBorder="1" applyAlignment="1">
      <alignment vertical="center" wrapText="1"/>
    </xf>
    <xf numFmtId="3" fontId="3" fillId="34" borderId="74" xfId="0" applyNumberFormat="1" applyFont="1" applyFill="1" applyBorder="1" applyAlignment="1">
      <alignment vertical="center" wrapText="1"/>
    </xf>
    <xf numFmtId="0" fontId="3" fillId="34" borderId="72" xfId="0" applyFont="1" applyFill="1" applyBorder="1" applyAlignment="1">
      <alignment vertical="center"/>
    </xf>
    <xf numFmtId="0" fontId="3" fillId="34" borderId="73" xfId="0" applyFont="1" applyFill="1" applyBorder="1" applyAlignment="1">
      <alignment vertical="center"/>
    </xf>
    <xf numFmtId="0" fontId="3" fillId="34" borderId="73" xfId="0" applyFont="1" applyFill="1" applyBorder="1" applyAlignment="1">
      <alignment vertical="center" wrapText="1"/>
    </xf>
    <xf numFmtId="0" fontId="3" fillId="34" borderId="74" xfId="0" applyFont="1" applyFill="1" applyBorder="1" applyAlignment="1">
      <alignment vertical="center"/>
    </xf>
    <xf numFmtId="165" fontId="7" fillId="33" borderId="0" xfId="48" applyNumberFormat="1" applyFont="1" applyFill="1" applyAlignment="1">
      <alignment/>
    </xf>
    <xf numFmtId="0" fontId="7" fillId="33" borderId="0" xfId="67" applyFont="1" applyFill="1" applyAlignment="1">
      <alignment vertical="center"/>
      <protection/>
    </xf>
    <xf numFmtId="165" fontId="7" fillId="33" borderId="0" xfId="48" applyNumberFormat="1" applyFont="1" applyFill="1" applyAlignment="1">
      <alignment vertical="center"/>
    </xf>
    <xf numFmtId="0" fontId="7" fillId="33" borderId="0" xfId="0" applyFont="1" applyFill="1" applyAlignment="1">
      <alignment horizontal="center" vertical="center"/>
    </xf>
    <xf numFmtId="0" fontId="7" fillId="0" borderId="39" xfId="0" applyFont="1" applyBorder="1" applyAlignment="1">
      <alignment horizontal="center" vertical="center"/>
    </xf>
    <xf numFmtId="0" fontId="7" fillId="0" borderId="46" xfId="0" applyFont="1" applyBorder="1" applyAlignment="1">
      <alignment horizontal="center" vertical="center"/>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31" xfId="0" applyFont="1" applyBorder="1" applyAlignment="1">
      <alignment/>
    </xf>
    <xf numFmtId="0" fontId="7" fillId="0" borderId="38" xfId="0" applyFont="1" applyBorder="1" applyAlignment="1">
      <alignment/>
    </xf>
    <xf numFmtId="0" fontId="7" fillId="0" borderId="45" xfId="0" applyFont="1" applyBorder="1" applyAlignment="1">
      <alignment/>
    </xf>
    <xf numFmtId="0" fontId="7" fillId="0" borderId="75" xfId="0" applyFont="1" applyBorder="1" applyAlignment="1">
      <alignment/>
    </xf>
    <xf numFmtId="0" fontId="7" fillId="0" borderId="63" xfId="0" applyFont="1" applyBorder="1" applyAlignment="1">
      <alignment/>
    </xf>
    <xf numFmtId="0" fontId="7" fillId="0" borderId="76" xfId="0" applyFont="1" applyBorder="1" applyAlignment="1">
      <alignment/>
    </xf>
    <xf numFmtId="165" fontId="8" fillId="0" borderId="49" xfId="48" applyNumberFormat="1" applyFont="1" applyBorder="1" applyAlignment="1">
      <alignment horizontal="center" vertical="center"/>
    </xf>
    <xf numFmtId="165" fontId="8" fillId="38" borderId="41" xfId="48" applyNumberFormat="1" applyFont="1" applyFill="1" applyBorder="1" applyAlignment="1">
      <alignment vertical="center"/>
    </xf>
    <xf numFmtId="165" fontId="8" fillId="0" borderId="41" xfId="48" applyNumberFormat="1" applyFont="1" applyBorder="1" applyAlignment="1">
      <alignment vertical="center"/>
    </xf>
    <xf numFmtId="165" fontId="8" fillId="0" borderId="44" xfId="48" applyNumberFormat="1" applyFont="1" applyBorder="1" applyAlignment="1">
      <alignment vertical="center"/>
    </xf>
    <xf numFmtId="0" fontId="7" fillId="0" borderId="38" xfId="0" applyFont="1" applyBorder="1" applyAlignment="1">
      <alignment horizontal="left" indent="1"/>
    </xf>
    <xf numFmtId="0" fontId="7" fillId="0" borderId="63" xfId="0" applyFont="1" applyBorder="1" applyAlignment="1">
      <alignment horizontal="left" indent="1"/>
    </xf>
    <xf numFmtId="0" fontId="3" fillId="34" borderId="0" xfId="0" applyFont="1" applyFill="1" applyAlignment="1">
      <alignment horizontal="center" vertical="center" wrapText="1"/>
    </xf>
    <xf numFmtId="0" fontId="3" fillId="30" borderId="19" xfId="0" applyFont="1" applyFill="1" applyBorder="1" applyAlignment="1" applyProtection="1" quotePrefix="1">
      <alignment vertical="center"/>
      <protection locked="0"/>
    </xf>
    <xf numFmtId="0" fontId="3" fillId="30" borderId="20" xfId="0" applyFont="1" applyFill="1" applyBorder="1" applyAlignment="1" applyProtection="1" quotePrefix="1">
      <alignment vertical="center"/>
      <protection locked="0"/>
    </xf>
    <xf numFmtId="0" fontId="3" fillId="30" borderId="20" xfId="0" applyFont="1" applyFill="1" applyBorder="1" applyAlignment="1" applyProtection="1">
      <alignment vertical="center"/>
      <protection locked="0"/>
    </xf>
    <xf numFmtId="0" fontId="3" fillId="30" borderId="20" xfId="0" applyFont="1" applyFill="1" applyBorder="1" applyAlignment="1" applyProtection="1">
      <alignment vertical="center" wrapText="1"/>
      <protection locked="0"/>
    </xf>
    <xf numFmtId="3" fontId="3" fillId="30" borderId="20" xfId="0" applyNumberFormat="1" applyFont="1" applyFill="1" applyBorder="1" applyAlignment="1" applyProtection="1">
      <alignment vertical="center" wrapText="1"/>
      <protection locked="0"/>
    </xf>
    <xf numFmtId="3" fontId="3" fillId="30" borderId="21" xfId="0" applyNumberFormat="1" applyFont="1" applyFill="1" applyBorder="1" applyAlignment="1" applyProtection="1">
      <alignment vertical="center" wrapText="1"/>
      <protection locked="0"/>
    </xf>
    <xf numFmtId="0" fontId="3" fillId="34" borderId="49" xfId="0" applyFont="1" applyFill="1" applyBorder="1" applyAlignment="1">
      <alignment horizontal="center" vertical="center" wrapText="1"/>
    </xf>
    <xf numFmtId="0" fontId="3" fillId="34" borderId="71" xfId="0" applyFont="1" applyFill="1" applyBorder="1" applyAlignment="1">
      <alignment horizontal="center" vertical="center"/>
    </xf>
    <xf numFmtId="0" fontId="3" fillId="34" borderId="41"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4" borderId="49" xfId="0" applyFont="1" applyFill="1" applyBorder="1" applyAlignment="1">
      <alignment horizontal="center" vertical="center" wrapText="1"/>
    </xf>
    <xf numFmtId="0" fontId="3" fillId="34" borderId="71" xfId="0" applyFont="1" applyFill="1" applyBorder="1" applyAlignment="1">
      <alignment horizontal="center" vertical="center"/>
    </xf>
    <xf numFmtId="0" fontId="3" fillId="34" borderId="41"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16" fillId="34" borderId="0" xfId="60" applyFont="1" applyFill="1" applyAlignment="1">
      <alignment vertical="top"/>
      <protection/>
    </xf>
    <xf numFmtId="0" fontId="3" fillId="34" borderId="62" xfId="0" applyFont="1" applyFill="1" applyBorder="1" applyAlignment="1">
      <alignment vertical="top"/>
    </xf>
    <xf numFmtId="0" fontId="8" fillId="34" borderId="0" xfId="0" applyFont="1" applyFill="1" applyAlignment="1">
      <alignment vertical="top"/>
    </xf>
    <xf numFmtId="0" fontId="7" fillId="34" borderId="0" xfId="0" applyFont="1" applyFill="1" applyAlignment="1">
      <alignment vertical="top" wrapText="1"/>
    </xf>
    <xf numFmtId="165" fontId="7" fillId="34" borderId="0" xfId="48" applyNumberFormat="1" applyFont="1" applyFill="1" applyAlignment="1">
      <alignment vertical="top"/>
    </xf>
    <xf numFmtId="7" fontId="7" fillId="34" borderId="0" xfId="48" applyNumberFormat="1" applyFont="1" applyFill="1" applyAlignment="1">
      <alignment vertical="top"/>
    </xf>
    <xf numFmtId="0" fontId="3" fillId="34" borderId="25" xfId="0" applyFont="1" applyFill="1" applyBorder="1" applyAlignment="1">
      <alignment vertical="top"/>
    </xf>
    <xf numFmtId="0" fontId="3" fillId="33" borderId="0" xfId="0" applyFont="1" applyFill="1" applyAlignment="1">
      <alignment vertical="top"/>
    </xf>
    <xf numFmtId="44" fontId="57" fillId="34" borderId="0" xfId="48" applyFont="1" applyFill="1" applyAlignment="1">
      <alignment/>
    </xf>
    <xf numFmtId="0" fontId="57" fillId="34" borderId="0" xfId="48" applyNumberFormat="1" applyFont="1" applyFill="1" applyAlignment="1">
      <alignment/>
    </xf>
    <xf numFmtId="44" fontId="57" fillId="34" borderId="25" xfId="48" applyFont="1" applyFill="1" applyBorder="1" applyAlignment="1">
      <alignment/>
    </xf>
    <xf numFmtId="44" fontId="57" fillId="0" borderId="0" xfId="48" applyFont="1" applyAlignment="1">
      <alignment/>
    </xf>
    <xf numFmtId="0" fontId="77" fillId="34" borderId="0" xfId="48" applyNumberFormat="1" applyFont="1" applyFill="1" applyAlignment="1">
      <alignment horizontal="center" vertical="center"/>
    </xf>
    <xf numFmtId="44" fontId="57" fillId="0" borderId="0" xfId="48" applyFont="1" applyAlignment="1">
      <alignment/>
    </xf>
    <xf numFmtId="44" fontId="78" fillId="34" borderId="0" xfId="48" applyFont="1" applyFill="1" applyAlignment="1">
      <alignment vertical="center"/>
    </xf>
    <xf numFmtId="0" fontId="8" fillId="34" borderId="77" xfId="48" applyNumberFormat="1" applyFont="1" applyFill="1" applyBorder="1" applyAlignment="1">
      <alignment horizontal="center" vertical="center" wrapText="1"/>
    </xf>
    <xf numFmtId="44" fontId="8" fillId="34" borderId="78" xfId="48" applyFont="1" applyFill="1" applyBorder="1" applyAlignment="1">
      <alignment horizontal="center" vertical="center" wrapText="1"/>
    </xf>
    <xf numFmtId="44" fontId="8" fillId="34" borderId="79" xfId="48" applyFont="1" applyFill="1" applyBorder="1" applyAlignment="1">
      <alignment horizontal="center" vertical="center" wrapText="1"/>
    </xf>
    <xf numFmtId="44" fontId="8" fillId="34" borderId="80" xfId="48" applyFont="1" applyFill="1" applyBorder="1" applyAlignment="1">
      <alignment horizontal="center" vertical="center" wrapText="1"/>
    </xf>
    <xf numFmtId="44" fontId="78" fillId="34" borderId="25" xfId="48" applyFont="1" applyFill="1" applyBorder="1" applyAlignment="1">
      <alignment vertical="center"/>
    </xf>
    <xf numFmtId="44" fontId="78" fillId="0" borderId="0" xfId="48" applyFont="1" applyAlignment="1">
      <alignment vertical="center"/>
    </xf>
    <xf numFmtId="44" fontId="57" fillId="34" borderId="0" xfId="48" applyFont="1" applyFill="1" applyAlignment="1">
      <alignment horizontal="left" vertical="center"/>
    </xf>
    <xf numFmtId="0" fontId="8" fillId="34" borderId="10" xfId="48" applyNumberFormat="1" applyFont="1" applyFill="1" applyBorder="1" applyAlignment="1">
      <alignment horizontal="left" vertical="center" wrapText="1"/>
    </xf>
    <xf numFmtId="44" fontId="7" fillId="34" borderId="12" xfId="48" applyFont="1" applyFill="1" applyBorder="1" applyAlignment="1">
      <alignment horizontal="left" vertical="center" wrapText="1"/>
    </xf>
    <xf numFmtId="7" fontId="7" fillId="34" borderId="12" xfId="48" applyNumberFormat="1" applyFont="1" applyFill="1" applyBorder="1" applyAlignment="1">
      <alignment vertical="center"/>
    </xf>
    <xf numFmtId="44" fontId="57" fillId="34" borderId="25" xfId="48" applyFont="1" applyFill="1" applyBorder="1" applyAlignment="1">
      <alignment horizontal="left" vertical="center"/>
    </xf>
    <xf numFmtId="44" fontId="57" fillId="0" borderId="0" xfId="48" applyFont="1" applyAlignment="1">
      <alignment horizontal="left" vertical="center"/>
    </xf>
    <xf numFmtId="0" fontId="8" fillId="34" borderId="31" xfId="48" applyNumberFormat="1" applyFont="1" applyFill="1" applyBorder="1" applyAlignment="1">
      <alignment horizontal="left" vertical="center" wrapText="1"/>
    </xf>
    <xf numFmtId="44" fontId="7" fillId="34" borderId="45" xfId="48" applyFont="1" applyFill="1" applyBorder="1" applyAlignment="1">
      <alignment horizontal="left" vertical="center" wrapText="1"/>
    </xf>
    <xf numFmtId="7" fontId="7" fillId="34" borderId="45" xfId="48" applyNumberFormat="1" applyFont="1" applyFill="1" applyBorder="1" applyAlignment="1">
      <alignment vertical="center"/>
    </xf>
    <xf numFmtId="0" fontId="8" fillId="34" borderId="35" xfId="48" applyNumberFormat="1" applyFont="1" applyFill="1" applyBorder="1" applyAlignment="1">
      <alignment horizontal="left" vertical="center" wrapText="1"/>
    </xf>
    <xf numFmtId="44" fontId="7" fillId="34" borderId="46" xfId="48" applyFont="1" applyFill="1" applyBorder="1" applyAlignment="1">
      <alignment horizontal="left" vertical="center" wrapText="1"/>
    </xf>
    <xf numFmtId="7" fontId="7" fillId="34" borderId="46" xfId="48" applyNumberFormat="1" applyFont="1" applyFill="1" applyBorder="1" applyAlignment="1">
      <alignment vertical="center"/>
    </xf>
    <xf numFmtId="0" fontId="8" fillId="34" borderId="0" xfId="48" applyNumberFormat="1" applyFont="1" applyFill="1" applyAlignment="1">
      <alignment horizontal="left" vertical="center" wrapText="1"/>
    </xf>
    <xf numFmtId="44" fontId="7" fillId="34" borderId="0" xfId="48" applyFont="1" applyFill="1" applyAlignment="1">
      <alignment horizontal="left" vertical="center" wrapText="1"/>
    </xf>
    <xf numFmtId="44" fontId="7" fillId="34" borderId="0" xfId="48" applyFont="1" applyFill="1" applyAlignment="1">
      <alignment horizontal="left" vertical="center"/>
    </xf>
    <xf numFmtId="0" fontId="3" fillId="34" borderId="0" xfId="48" applyNumberFormat="1" applyFont="1" applyFill="1" applyAlignment="1">
      <alignment/>
    </xf>
    <xf numFmtId="44" fontId="57" fillId="34" borderId="26" xfId="48" applyFont="1" applyFill="1" applyBorder="1" applyAlignment="1">
      <alignment horizontal="left" vertical="center"/>
    </xf>
    <xf numFmtId="0" fontId="78" fillId="34" borderId="26" xfId="48" applyNumberFormat="1" applyFont="1" applyFill="1" applyBorder="1" applyAlignment="1">
      <alignment horizontal="left" vertical="center" wrapText="1"/>
    </xf>
    <xf numFmtId="44" fontId="57" fillId="34" borderId="26" xfId="48" applyFont="1" applyFill="1" applyBorder="1" applyAlignment="1">
      <alignment horizontal="left" vertical="center" wrapText="1"/>
    </xf>
    <xf numFmtId="44" fontId="57" fillId="34" borderId="27" xfId="48" applyFont="1" applyFill="1" applyBorder="1" applyAlignment="1">
      <alignment horizontal="left" vertical="center"/>
    </xf>
    <xf numFmtId="0" fontId="78" fillId="33" borderId="0" xfId="48" applyNumberFormat="1" applyFont="1" applyFill="1" applyAlignment="1">
      <alignment horizontal="left" vertical="center" wrapText="1"/>
    </xf>
    <xf numFmtId="44" fontId="57" fillId="33" borderId="0" xfId="48" applyFont="1" applyFill="1" applyAlignment="1">
      <alignment horizontal="left" vertical="center" wrapText="1"/>
    </xf>
    <xf numFmtId="44" fontId="57" fillId="0" borderId="0" xfId="48" applyFont="1" applyAlignment="1">
      <alignment horizontal="left" vertical="center"/>
    </xf>
    <xf numFmtId="0" fontId="75" fillId="33" borderId="0" xfId="48" applyNumberFormat="1" applyFont="1" applyFill="1" applyAlignment="1">
      <alignment/>
    </xf>
    <xf numFmtId="0" fontId="57" fillId="0" borderId="0" xfId="48" applyNumberFormat="1" applyFont="1" applyAlignment="1">
      <alignment/>
    </xf>
    <xf numFmtId="0" fontId="77" fillId="38" borderId="0" xfId="0" applyFont="1" applyFill="1" applyAlignment="1">
      <alignment vertical="center"/>
    </xf>
    <xf numFmtId="165" fontId="8" fillId="34" borderId="53" xfId="48" applyNumberFormat="1" applyFont="1" applyFill="1" applyBorder="1" applyAlignment="1">
      <alignment horizontal="center" vertical="center" wrapText="1"/>
    </xf>
    <xf numFmtId="0" fontId="3" fillId="34" borderId="62" xfId="0" applyFont="1" applyFill="1" applyBorder="1" applyAlignment="1">
      <alignment horizontal="center" wrapText="1"/>
    </xf>
    <xf numFmtId="0" fontId="3" fillId="34" borderId="25" xfId="0" applyFont="1" applyFill="1" applyBorder="1" applyAlignment="1">
      <alignment horizontal="center" wrapText="1"/>
    </xf>
    <xf numFmtId="0" fontId="3" fillId="33" borderId="0" xfId="0" applyFont="1" applyFill="1" applyAlignment="1">
      <alignment horizontal="center" wrapText="1"/>
    </xf>
    <xf numFmtId="0" fontId="3" fillId="34" borderId="0" xfId="0" applyFont="1" applyFill="1" applyAlignment="1">
      <alignment/>
    </xf>
    <xf numFmtId="165" fontId="8" fillId="34" borderId="54" xfId="48" applyNumberFormat="1" applyFont="1" applyFill="1" applyBorder="1" applyAlignment="1">
      <alignment horizontal="center" vertical="center" wrapText="1"/>
    </xf>
    <xf numFmtId="0" fontId="7" fillId="0" borderId="0" xfId="0" applyFont="1" applyAlignment="1" quotePrefix="1">
      <alignment/>
    </xf>
    <xf numFmtId="0" fontId="7" fillId="0" borderId="39" xfId="0" applyFont="1" applyBorder="1" applyAlignment="1">
      <alignment horizontal="center" vertical="center" wrapText="1"/>
    </xf>
    <xf numFmtId="9" fontId="7" fillId="0" borderId="64" xfId="64" applyFont="1" applyBorder="1" applyAlignment="1">
      <alignment/>
    </xf>
    <xf numFmtId="9" fontId="7" fillId="0" borderId="38" xfId="64" applyFont="1" applyBorder="1" applyAlignment="1">
      <alignment/>
    </xf>
    <xf numFmtId="9" fontId="7" fillId="0" borderId="39" xfId="64" applyFont="1" applyBorder="1" applyAlignment="1">
      <alignment/>
    </xf>
    <xf numFmtId="9" fontId="7" fillId="0" borderId="41" xfId="64" applyFont="1" applyBorder="1" applyAlignment="1">
      <alignment/>
    </xf>
    <xf numFmtId="0" fontId="7" fillId="33" borderId="81" xfId="0" applyFont="1" applyFill="1" applyBorder="1" applyAlignment="1">
      <alignment/>
    </xf>
    <xf numFmtId="9" fontId="7" fillId="0" borderId="23" xfId="64" applyFont="1" applyBorder="1" applyAlignment="1">
      <alignment/>
    </xf>
    <xf numFmtId="0" fontId="3" fillId="34" borderId="62" xfId="0" applyFont="1" applyFill="1" applyBorder="1" applyAlignment="1">
      <alignment vertical="center" wrapText="1"/>
    </xf>
    <xf numFmtId="0" fontId="55" fillId="34" borderId="0" xfId="0" applyFont="1" applyFill="1" applyAlignment="1" quotePrefix="1">
      <alignment horizontal="left" wrapText="1"/>
    </xf>
    <xf numFmtId="49" fontId="55" fillId="34" borderId="0" xfId="0" applyNumberFormat="1" applyFont="1" applyFill="1" applyAlignment="1" quotePrefix="1">
      <alignment horizontal="left" wrapText="1"/>
    </xf>
    <xf numFmtId="49" fontId="79" fillId="38" borderId="0" xfId="0" applyNumberFormat="1" applyFont="1" applyFill="1" applyAlignment="1">
      <alignment vertical="center"/>
    </xf>
    <xf numFmtId="49" fontId="79" fillId="38" borderId="0" xfId="0" applyNumberFormat="1" applyFont="1" applyFill="1" applyAlignment="1">
      <alignment/>
    </xf>
    <xf numFmtId="49" fontId="80" fillId="38" borderId="0" xfId="0" applyNumberFormat="1" applyFont="1" applyFill="1" applyAlignment="1">
      <alignment/>
    </xf>
    <xf numFmtId="49" fontId="80" fillId="34" borderId="0" xfId="0" applyNumberFormat="1" applyFont="1" applyFill="1" applyAlignment="1">
      <alignment/>
    </xf>
    <xf numFmtId="49" fontId="18" fillId="34" borderId="0" xfId="0" applyNumberFormat="1" applyFont="1" applyFill="1" applyAlignment="1">
      <alignment vertical="center"/>
    </xf>
    <xf numFmtId="49" fontId="7" fillId="34" borderId="0" xfId="0" applyNumberFormat="1" applyFont="1" applyFill="1" applyAlignment="1">
      <alignment vertical="center"/>
    </xf>
    <xf numFmtId="49" fontId="55" fillId="34" borderId="0" xfId="0" applyNumberFormat="1" applyFont="1" applyFill="1" applyAlignment="1">
      <alignment/>
    </xf>
    <xf numFmtId="49" fontId="7" fillId="34" borderId="0" xfId="0" applyNumberFormat="1" applyFont="1" applyFill="1" applyAlignment="1">
      <alignment horizontal="left" vertical="center" wrapText="1"/>
    </xf>
    <xf numFmtId="49" fontId="7" fillId="34" borderId="0" xfId="0" applyNumberFormat="1" applyFont="1" applyFill="1" applyAlignment="1">
      <alignment vertical="center" wrapText="1"/>
    </xf>
    <xf numFmtId="49" fontId="7" fillId="34" borderId="0" xfId="0" applyNumberFormat="1" applyFont="1" applyFill="1" applyAlignment="1">
      <alignment horizontal="left" vertical="center" indent="2"/>
    </xf>
    <xf numFmtId="49" fontId="55" fillId="34" borderId="0" xfId="0" applyNumberFormat="1" applyFont="1" applyFill="1" applyAlignment="1" quotePrefix="1">
      <alignment/>
    </xf>
    <xf numFmtId="0" fontId="0" fillId="0" borderId="34" xfId="0" applyBorder="1" applyAlignment="1">
      <alignment/>
    </xf>
    <xf numFmtId="0" fontId="55" fillId="0" borderId="81" xfId="0" applyFont="1" applyBorder="1" applyAlignment="1">
      <alignment/>
    </xf>
    <xf numFmtId="0" fontId="0" fillId="0" borderId="81" xfId="0" applyBorder="1" applyAlignment="1">
      <alignment/>
    </xf>
    <xf numFmtId="165" fontId="7" fillId="30" borderId="54" xfId="48" applyNumberFormat="1" applyFont="1" applyFill="1" applyBorder="1" applyAlignment="1" applyProtection="1">
      <alignment/>
      <protection locked="0"/>
    </xf>
    <xf numFmtId="165" fontId="7" fillId="30" borderId="53" xfId="48" applyNumberFormat="1" applyFont="1" applyFill="1" applyBorder="1" applyAlignment="1" applyProtection="1">
      <alignment/>
      <protection locked="0"/>
    </xf>
    <xf numFmtId="7" fontId="7" fillId="30" borderId="42" xfId="48" applyNumberFormat="1" applyFont="1" applyFill="1" applyBorder="1" applyAlignment="1" applyProtection="1">
      <alignment/>
      <protection locked="0"/>
    </xf>
    <xf numFmtId="7" fontId="7" fillId="30" borderId="43" xfId="48" applyNumberFormat="1" applyFont="1" applyFill="1" applyBorder="1" applyAlignment="1" applyProtection="1">
      <alignment/>
      <protection locked="0"/>
    </xf>
    <xf numFmtId="7" fontId="7" fillId="30" borderId="11" xfId="48" applyNumberFormat="1" applyFont="1" applyFill="1" applyBorder="1" applyAlignment="1" applyProtection="1">
      <alignment vertical="center" wrapText="1"/>
      <protection locked="0"/>
    </xf>
    <xf numFmtId="7" fontId="13" fillId="30" borderId="38" xfId="48" applyNumberFormat="1" applyFont="1" applyFill="1" applyBorder="1" applyAlignment="1" applyProtection="1">
      <alignment vertical="center" wrapText="1"/>
      <protection locked="0"/>
    </xf>
    <xf numFmtId="7" fontId="7" fillId="30" borderId="38" xfId="48" applyNumberFormat="1" applyFont="1" applyFill="1" applyBorder="1" applyAlignment="1" applyProtection="1">
      <alignment vertical="center" wrapText="1"/>
      <protection locked="0"/>
    </xf>
    <xf numFmtId="7" fontId="7" fillId="30" borderId="39" xfId="48" applyNumberFormat="1" applyFont="1" applyFill="1" applyBorder="1" applyAlignment="1" applyProtection="1">
      <alignment vertical="center" wrapText="1"/>
      <protection locked="0"/>
    </xf>
    <xf numFmtId="7" fontId="7" fillId="30" borderId="11" xfId="48" applyNumberFormat="1" applyFont="1" applyFill="1" applyBorder="1" applyAlignment="1" applyProtection="1">
      <alignment/>
      <protection locked="0"/>
    </xf>
    <xf numFmtId="7" fontId="7" fillId="30" borderId="38" xfId="48" applyNumberFormat="1" applyFont="1" applyFill="1" applyBorder="1" applyAlignment="1" applyProtection="1">
      <alignment/>
      <protection locked="0"/>
    </xf>
    <xf numFmtId="7" fontId="7" fillId="30" borderId="38" xfId="48" applyNumberFormat="1" applyFont="1" applyFill="1" applyBorder="1" applyAlignment="1" applyProtection="1">
      <alignment vertical="center"/>
      <protection locked="0"/>
    </xf>
    <xf numFmtId="7" fontId="7" fillId="30" borderId="39" xfId="48" applyNumberFormat="1" applyFont="1" applyFill="1" applyBorder="1" applyAlignment="1" applyProtection="1">
      <alignment/>
      <protection locked="0"/>
    </xf>
    <xf numFmtId="7" fontId="7" fillId="30" borderId="41" xfId="48" applyNumberFormat="1" applyFont="1" applyFill="1" applyBorder="1" applyAlignment="1" applyProtection="1">
      <alignment/>
      <protection locked="0"/>
    </xf>
    <xf numFmtId="7" fontId="7" fillId="30" borderId="64" xfId="48" applyNumberFormat="1" applyFont="1" applyFill="1" applyBorder="1" applyAlignment="1" applyProtection="1">
      <alignment/>
      <protection locked="0"/>
    </xf>
    <xf numFmtId="7" fontId="13" fillId="30" borderId="38" xfId="48" applyNumberFormat="1" applyFont="1" applyFill="1" applyBorder="1" applyAlignment="1" applyProtection="1">
      <alignment vertical="center"/>
      <protection locked="0"/>
    </xf>
    <xf numFmtId="7" fontId="13" fillId="30" borderId="39" xfId="48" applyNumberFormat="1" applyFont="1" applyFill="1" applyBorder="1" applyAlignment="1" applyProtection="1">
      <alignment vertical="center" wrapText="1"/>
      <protection locked="0"/>
    </xf>
    <xf numFmtId="7" fontId="7" fillId="30" borderId="11" xfId="48" applyNumberFormat="1" applyFont="1" applyFill="1" applyBorder="1" applyAlignment="1" applyProtection="1">
      <alignment vertical="center"/>
      <protection locked="0"/>
    </xf>
    <xf numFmtId="7" fontId="7" fillId="30" borderId="39" xfId="48" applyNumberFormat="1" applyFont="1" applyFill="1" applyBorder="1" applyAlignment="1" applyProtection="1">
      <alignment vertical="center"/>
      <protection locked="0"/>
    </xf>
    <xf numFmtId="7" fontId="7" fillId="30" borderId="41" xfId="48" applyNumberFormat="1" applyFont="1" applyFill="1" applyBorder="1" applyAlignment="1" applyProtection="1">
      <alignment vertical="center" wrapText="1"/>
      <protection locked="0"/>
    </xf>
    <xf numFmtId="7" fontId="13" fillId="30" borderId="39" xfId="48" applyNumberFormat="1" applyFont="1" applyFill="1" applyBorder="1" applyAlignment="1" applyProtection="1">
      <alignment vertical="center"/>
      <protection locked="0"/>
    </xf>
    <xf numFmtId="49" fontId="3" fillId="30" borderId="20" xfId="0" applyNumberFormat="1" applyFont="1" applyFill="1" applyBorder="1" applyAlignment="1" applyProtection="1">
      <alignment horizontal="center" vertical="center" wrapText="1"/>
      <protection locked="0"/>
    </xf>
    <xf numFmtId="0" fontId="3" fillId="34" borderId="0" xfId="0" applyFont="1" applyFill="1" applyAlignment="1" applyProtection="1">
      <alignment vertical="center"/>
      <protection locked="0"/>
    </xf>
    <xf numFmtId="0" fontId="7" fillId="30" borderId="38" xfId="0" applyFont="1" applyFill="1" applyBorder="1" applyAlignment="1" applyProtection="1">
      <alignment horizontal="left" vertical="center"/>
      <protection locked="0"/>
    </xf>
    <xf numFmtId="14" fontId="7" fillId="30" borderId="38" xfId="0" applyNumberFormat="1" applyFont="1" applyFill="1" applyBorder="1" applyAlignment="1" applyProtection="1">
      <alignment horizontal="left" vertical="center"/>
      <protection locked="0"/>
    </xf>
    <xf numFmtId="0" fontId="3" fillId="30" borderId="20" xfId="0" applyFont="1" applyFill="1" applyBorder="1" applyAlignment="1" applyProtection="1">
      <alignment vertical="center" wrapText="1"/>
      <protection locked="0"/>
    </xf>
    <xf numFmtId="0" fontId="3" fillId="30" borderId="21" xfId="0" applyFont="1" applyFill="1" applyBorder="1" applyAlignment="1" applyProtection="1">
      <alignment vertical="center"/>
      <protection locked="0"/>
    </xf>
    <xf numFmtId="0" fontId="3" fillId="30" borderId="19" xfId="0" applyFont="1" applyFill="1" applyBorder="1" applyAlignment="1" applyProtection="1">
      <alignment vertical="center"/>
      <protection locked="0"/>
    </xf>
    <xf numFmtId="16" fontId="3" fillId="34" borderId="0" xfId="0" applyNumberFormat="1" applyFont="1" applyFill="1" applyAlignment="1" applyProtection="1">
      <alignment vertical="center"/>
      <protection locked="0"/>
    </xf>
    <xf numFmtId="0" fontId="7" fillId="30" borderId="38" xfId="0" applyFont="1" applyFill="1" applyBorder="1" applyAlignment="1" applyProtection="1" quotePrefix="1">
      <alignment horizontal="left" vertical="center" wrapText="1"/>
      <protection locked="0"/>
    </xf>
    <xf numFmtId="49" fontId="7" fillId="30" borderId="38" xfId="0" applyNumberFormat="1" applyFont="1" applyFill="1" applyBorder="1" applyAlignment="1" applyProtection="1" quotePrefix="1">
      <alignment horizontal="left" vertical="center" wrapText="1"/>
      <protection locked="0"/>
    </xf>
    <xf numFmtId="165" fontId="7" fillId="30" borderId="54" xfId="48" applyNumberFormat="1" applyFont="1" applyFill="1" applyBorder="1" applyAlignment="1" applyProtection="1">
      <alignment vertical="center" wrapText="1"/>
      <protection locked="0"/>
    </xf>
    <xf numFmtId="165" fontId="7" fillId="30" borderId="56" xfId="48" applyNumberFormat="1" applyFont="1" applyFill="1" applyBorder="1" applyAlignment="1" applyProtection="1">
      <alignment vertical="center" wrapText="1"/>
      <protection locked="0"/>
    </xf>
    <xf numFmtId="165" fontId="8" fillId="30" borderId="53" xfId="48" applyNumberFormat="1" applyFont="1" applyFill="1" applyBorder="1" applyAlignment="1" applyProtection="1">
      <alignment vertical="center" wrapText="1"/>
      <protection locked="0"/>
    </xf>
    <xf numFmtId="165" fontId="7" fillId="30" borderId="53" xfId="48" applyNumberFormat="1" applyFont="1" applyFill="1" applyBorder="1" applyAlignment="1" applyProtection="1">
      <alignment vertical="center" wrapText="1"/>
      <protection locked="0"/>
    </xf>
    <xf numFmtId="7" fontId="7" fillId="30" borderId="82" xfId="48" applyNumberFormat="1" applyFont="1" applyFill="1" applyBorder="1" applyAlignment="1" applyProtection="1">
      <alignment vertical="center"/>
      <protection locked="0"/>
    </xf>
    <xf numFmtId="7" fontId="7" fillId="30" borderId="83" xfId="48" applyNumberFormat="1" applyFont="1" applyFill="1" applyBorder="1" applyAlignment="1" applyProtection="1">
      <alignment vertical="center"/>
      <protection locked="0"/>
    </xf>
    <xf numFmtId="7" fontId="7" fillId="30" borderId="84" xfId="48" applyNumberFormat="1" applyFont="1" applyFill="1" applyBorder="1" applyAlignment="1" applyProtection="1">
      <alignment vertical="center"/>
      <protection locked="0"/>
    </xf>
    <xf numFmtId="49" fontId="7" fillId="34" borderId="0" xfId="0" applyNumberFormat="1" applyFont="1" applyFill="1" applyAlignment="1" quotePrefix="1">
      <alignment vertical="center"/>
    </xf>
    <xf numFmtId="0" fontId="8" fillId="33" borderId="0" xfId="67" applyFont="1" applyFill="1" applyAlignment="1">
      <alignment vertical="center"/>
      <protection/>
    </xf>
    <xf numFmtId="0" fontId="16" fillId="34" borderId="61" xfId="0" applyFont="1" applyFill="1" applyBorder="1" applyAlignment="1">
      <alignment/>
    </xf>
    <xf numFmtId="0" fontId="16" fillId="34" borderId="57" xfId="0" applyFont="1" applyFill="1" applyBorder="1" applyAlignment="1">
      <alignment vertical="center" wrapText="1"/>
    </xf>
    <xf numFmtId="0" fontId="16" fillId="34" borderId="57" xfId="0" applyFont="1" applyFill="1" applyBorder="1" applyAlignment="1">
      <alignment/>
    </xf>
    <xf numFmtId="0" fontId="16" fillId="34" borderId="58" xfId="0" applyFont="1" applyFill="1" applyBorder="1" applyAlignment="1">
      <alignment/>
    </xf>
    <xf numFmtId="0" fontId="16" fillId="33" borderId="0" xfId="0" applyFont="1" applyFill="1" applyAlignment="1">
      <alignment/>
    </xf>
    <xf numFmtId="0" fontId="16" fillId="34" borderId="62" xfId="0" applyFont="1" applyFill="1" applyBorder="1" applyAlignment="1">
      <alignment/>
    </xf>
    <xf numFmtId="0" fontId="16" fillId="34" borderId="25" xfId="0" applyFont="1" applyFill="1" applyBorder="1" applyAlignment="1">
      <alignment/>
    </xf>
    <xf numFmtId="0" fontId="25" fillId="34" borderId="0" xfId="0" applyFont="1" applyFill="1" applyAlignment="1">
      <alignment horizontal="left" vertical="center"/>
    </xf>
    <xf numFmtId="0" fontId="16" fillId="34" borderId="0" xfId="0" applyFont="1" applyFill="1" applyAlignment="1">
      <alignment vertical="center" wrapText="1"/>
    </xf>
    <xf numFmtId="0" fontId="16" fillId="34" borderId="0" xfId="0" applyFont="1" applyFill="1" applyAlignment="1">
      <alignment/>
    </xf>
    <xf numFmtId="0" fontId="16" fillId="34" borderId="0" xfId="0" applyFont="1" applyFill="1" applyAlignment="1">
      <alignment/>
    </xf>
    <xf numFmtId="0" fontId="16" fillId="34" borderId="49" xfId="0" applyFont="1" applyFill="1" applyBorder="1" applyAlignment="1">
      <alignment horizontal="center" vertical="center" wrapText="1"/>
    </xf>
    <xf numFmtId="0" fontId="16" fillId="34" borderId="41" xfId="0" applyFont="1" applyFill="1" applyBorder="1" applyAlignment="1">
      <alignment horizontal="center" vertical="center" wrapText="1"/>
    </xf>
    <xf numFmtId="0" fontId="16" fillId="34" borderId="71" xfId="0" applyFont="1" applyFill="1" applyBorder="1" applyAlignment="1">
      <alignment horizontal="center" vertical="center" wrapText="1"/>
    </xf>
    <xf numFmtId="0" fontId="16" fillId="34" borderId="44" xfId="0" applyFont="1" applyFill="1" applyBorder="1" applyAlignment="1">
      <alignment horizontal="center" vertical="center" wrapText="1"/>
    </xf>
    <xf numFmtId="0" fontId="25" fillId="34" borderId="62" xfId="0" applyFont="1" applyFill="1" applyBorder="1" applyAlignment="1">
      <alignment vertical="center"/>
    </xf>
    <xf numFmtId="0" fontId="16" fillId="34" borderId="0" xfId="0" applyFont="1" applyFill="1" applyAlignment="1" quotePrefix="1">
      <alignment horizontal="center" vertical="center" wrapText="1"/>
    </xf>
    <xf numFmtId="0" fontId="16" fillId="34" borderId="0" xfId="0" applyFont="1" applyFill="1" applyAlignment="1">
      <alignment horizontal="center" vertical="center" wrapText="1"/>
    </xf>
    <xf numFmtId="0" fontId="25" fillId="34" borderId="0" xfId="0" applyFont="1" applyFill="1" applyAlignment="1">
      <alignment vertical="center"/>
    </xf>
    <xf numFmtId="0" fontId="25" fillId="34" borderId="25" xfId="0" applyFont="1" applyFill="1" applyBorder="1" applyAlignment="1">
      <alignment vertical="center"/>
    </xf>
    <xf numFmtId="0" fontId="25" fillId="33" borderId="0" xfId="0" applyFont="1" applyFill="1" applyAlignment="1">
      <alignment vertical="center"/>
    </xf>
    <xf numFmtId="0" fontId="16" fillId="34" borderId="0" xfId="0" applyFont="1" applyFill="1" applyAlignment="1">
      <alignment horizontal="right" vertical="center" wrapText="1"/>
    </xf>
    <xf numFmtId="0" fontId="16" fillId="34" borderId="0" xfId="0" applyFont="1" applyFill="1" applyAlignment="1">
      <alignment horizontal="left" vertical="center" wrapText="1"/>
    </xf>
    <xf numFmtId="0" fontId="16" fillId="34" borderId="41" xfId="0" applyFont="1" applyFill="1" applyBorder="1" applyAlignment="1">
      <alignment horizontal="left"/>
    </xf>
    <xf numFmtId="0" fontId="16" fillId="34" borderId="41" xfId="0" applyFont="1" applyFill="1" applyBorder="1" applyAlignment="1">
      <alignment horizontal="center"/>
    </xf>
    <xf numFmtId="0" fontId="16" fillId="34" borderId="41" xfId="0" applyFont="1" applyFill="1" applyBorder="1" applyAlignment="1">
      <alignment/>
    </xf>
    <xf numFmtId="164" fontId="16" fillId="34" borderId="41" xfId="0" applyNumberFormat="1" applyFont="1" applyFill="1" applyBorder="1" applyAlignment="1">
      <alignment/>
    </xf>
    <xf numFmtId="164" fontId="16" fillId="34" borderId="44" xfId="0" applyNumberFormat="1" applyFont="1" applyFill="1" applyBorder="1" applyAlignment="1">
      <alignment/>
    </xf>
    <xf numFmtId="0" fontId="16" fillId="30" borderId="80" xfId="48" applyNumberFormat="1" applyFont="1" applyFill="1" applyBorder="1" applyAlignment="1" applyProtection="1">
      <alignment/>
      <protection locked="0"/>
    </xf>
    <xf numFmtId="7" fontId="16" fillId="30" borderId="80" xfId="48" applyNumberFormat="1" applyFont="1" applyFill="1" applyBorder="1" applyAlignment="1" applyProtection="1">
      <alignment/>
      <protection locked="0"/>
    </xf>
    <xf numFmtId="7" fontId="16" fillId="34" borderId="78" xfId="48" applyNumberFormat="1" applyFont="1" applyFill="1" applyBorder="1" applyAlignment="1">
      <alignment/>
    </xf>
    <xf numFmtId="0" fontId="16" fillId="30" borderId="13" xfId="48" applyNumberFormat="1" applyFont="1" applyFill="1" applyBorder="1" applyAlignment="1" applyProtection="1">
      <alignment/>
      <protection locked="0"/>
    </xf>
    <xf numFmtId="7" fontId="16" fillId="30" borderId="13" xfId="48" applyNumberFormat="1" applyFont="1" applyFill="1" applyBorder="1" applyAlignment="1" applyProtection="1">
      <alignment/>
      <protection locked="0"/>
    </xf>
    <xf numFmtId="7" fontId="16" fillId="34" borderId="14" xfId="48" applyNumberFormat="1" applyFont="1" applyFill="1" applyBorder="1" applyAlignment="1">
      <alignment/>
    </xf>
    <xf numFmtId="0" fontId="16" fillId="34" borderId="57" xfId="0" applyFont="1" applyFill="1" applyBorder="1" applyAlignment="1">
      <alignment/>
    </xf>
    <xf numFmtId="0" fontId="16" fillId="34" borderId="0" xfId="0" applyFont="1" applyFill="1" applyAlignment="1">
      <alignment horizontal="right" vertical="center"/>
    </xf>
    <xf numFmtId="0" fontId="16" fillId="34" borderId="0" xfId="0" applyFont="1" applyFill="1" applyAlignment="1">
      <alignment horizontal="left" vertical="center"/>
    </xf>
    <xf numFmtId="0" fontId="25" fillId="34" borderId="0" xfId="0" applyFont="1" applyFill="1" applyAlignment="1">
      <alignment vertical="center" wrapText="1"/>
    </xf>
    <xf numFmtId="0" fontId="16" fillId="33" borderId="0" xfId="0" applyFont="1" applyFill="1" applyAlignment="1">
      <alignment/>
    </xf>
    <xf numFmtId="0" fontId="25" fillId="34" borderId="0" xfId="0" applyFont="1" applyFill="1" applyAlignment="1">
      <alignment/>
    </xf>
    <xf numFmtId="0" fontId="25" fillId="34" borderId="0" xfId="0" applyFont="1" applyFill="1" applyAlignment="1">
      <alignment horizontal="center" vertical="center" wrapText="1"/>
    </xf>
    <xf numFmtId="0" fontId="16" fillId="34" borderId="44" xfId="0" applyFont="1" applyFill="1" applyBorder="1" applyAlignment="1">
      <alignment horizontal="center" vertical="center" wrapText="1"/>
    </xf>
    <xf numFmtId="0" fontId="16" fillId="34" borderId="25" xfId="0" applyFont="1" applyFill="1" applyBorder="1" applyAlignment="1">
      <alignment horizontal="center" vertical="center" wrapText="1"/>
    </xf>
    <xf numFmtId="0" fontId="16" fillId="34" borderId="0" xfId="0" applyFont="1" applyFill="1" applyAlignment="1">
      <alignment horizontal="center" vertical="center" wrapText="1"/>
    </xf>
    <xf numFmtId="164" fontId="16" fillId="34" borderId="44" xfId="0" applyNumberFormat="1" applyFont="1" applyFill="1" applyBorder="1" applyAlignment="1">
      <alignment/>
    </xf>
    <xf numFmtId="7" fontId="16" fillId="34" borderId="80" xfId="48" applyNumberFormat="1" applyFont="1" applyFill="1" applyBorder="1" applyAlignment="1">
      <alignment/>
    </xf>
    <xf numFmtId="7" fontId="16" fillId="34" borderId="13" xfId="48" applyNumberFormat="1" applyFont="1" applyFill="1" applyBorder="1" applyAlignment="1" applyProtection="1">
      <alignment/>
      <protection locked="0"/>
    </xf>
    <xf numFmtId="7" fontId="16" fillId="34" borderId="14" xfId="48" applyNumberFormat="1" applyFont="1" applyFill="1" applyBorder="1" applyAlignment="1" applyProtection="1">
      <alignment/>
      <protection locked="0"/>
    </xf>
    <xf numFmtId="0" fontId="16" fillId="34" borderId="66" xfId="0" applyFont="1" applyFill="1" applyBorder="1" applyAlignment="1">
      <alignment/>
    </xf>
    <xf numFmtId="0" fontId="16" fillId="34" borderId="26" xfId="0" applyFont="1" applyFill="1" applyBorder="1" applyAlignment="1">
      <alignment vertical="center" wrapText="1"/>
    </xf>
    <xf numFmtId="0" fontId="16" fillId="34" borderId="26" xfId="0" applyFont="1" applyFill="1" applyBorder="1" applyAlignment="1">
      <alignment/>
    </xf>
    <xf numFmtId="0" fontId="16" fillId="34" borderId="27" xfId="0" applyFont="1" applyFill="1" applyBorder="1" applyAlignment="1">
      <alignment/>
    </xf>
    <xf numFmtId="0" fontId="16" fillId="33" borderId="0" xfId="0" applyFont="1" applyFill="1" applyAlignment="1">
      <alignment vertical="center" wrapText="1"/>
    </xf>
    <xf numFmtId="164" fontId="16" fillId="34" borderId="41" xfId="0" applyNumberFormat="1" applyFont="1" applyFill="1" applyBorder="1" applyAlignment="1">
      <alignment/>
    </xf>
    <xf numFmtId="170" fontId="3" fillId="30" borderId="20" xfId="0" applyNumberFormat="1" applyFont="1" applyFill="1" applyBorder="1" applyAlignment="1" applyProtection="1">
      <alignment vertical="center" wrapText="1"/>
      <protection locked="0"/>
    </xf>
    <xf numFmtId="170" fontId="3" fillId="34" borderId="73" xfId="0" applyNumberFormat="1" applyFont="1" applyFill="1" applyBorder="1" applyAlignment="1">
      <alignment vertical="center" wrapText="1"/>
    </xf>
    <xf numFmtId="0" fontId="73" fillId="38" borderId="0" xfId="0" applyFont="1" applyFill="1" applyAlignment="1">
      <alignment horizontal="left" vertical="center"/>
    </xf>
    <xf numFmtId="0" fontId="55" fillId="34" borderId="0" xfId="0" applyFont="1" applyFill="1" applyAlignment="1" quotePrefix="1">
      <alignment horizontal="left" wrapText="1"/>
    </xf>
    <xf numFmtId="0" fontId="55" fillId="34" borderId="0" xfId="0" applyFont="1" applyFill="1" applyAlignment="1">
      <alignment horizontal="left" wrapText="1"/>
    </xf>
    <xf numFmtId="0" fontId="77" fillId="38" borderId="34" xfId="0" applyFont="1" applyFill="1" applyBorder="1" applyAlignment="1">
      <alignment horizontal="center" vertical="center" wrapText="1"/>
    </xf>
    <xf numFmtId="0" fontId="77" fillId="38" borderId="81" xfId="0" applyFont="1" applyFill="1" applyBorder="1" applyAlignment="1">
      <alignment horizontal="center" vertical="center" wrapText="1"/>
    </xf>
    <xf numFmtId="0" fontId="77" fillId="38" borderId="85" xfId="0" applyFont="1" applyFill="1" applyBorder="1" applyAlignment="1">
      <alignment horizontal="center" vertical="center" wrapText="1"/>
    </xf>
    <xf numFmtId="49" fontId="55" fillId="34" borderId="0" xfId="0" applyNumberFormat="1" applyFont="1" applyFill="1" applyAlignment="1" quotePrefix="1">
      <alignment horizontal="left" vertical="center" wrapText="1"/>
    </xf>
    <xf numFmtId="49" fontId="55" fillId="34" borderId="0" xfId="0" applyNumberFormat="1" applyFont="1" applyFill="1" applyAlignment="1">
      <alignment horizontal="left" wrapText="1"/>
    </xf>
    <xf numFmtId="49" fontId="55" fillId="34" borderId="0" xfId="0" applyNumberFormat="1" applyFont="1" applyFill="1" applyAlignment="1" quotePrefix="1">
      <alignment horizontal="left" wrapText="1"/>
    </xf>
    <xf numFmtId="49" fontId="7" fillId="34" borderId="0" xfId="0" applyNumberFormat="1" applyFont="1" applyFill="1" applyAlignment="1">
      <alignment horizontal="left" vertical="center" wrapText="1" indent="2"/>
    </xf>
    <xf numFmtId="0" fontId="55" fillId="34" borderId="0" xfId="0" applyFont="1" applyFill="1" applyAlignment="1">
      <alignment horizontal="left" vertical="center" wrapText="1"/>
    </xf>
    <xf numFmtId="0" fontId="7" fillId="34" borderId="0" xfId="0" applyFont="1" applyFill="1" applyAlignment="1">
      <alignment horizontal="left" vertical="center" wrapText="1"/>
    </xf>
    <xf numFmtId="49" fontId="7" fillId="34" borderId="0" xfId="0" applyNumberFormat="1" applyFont="1" applyFill="1" applyAlignment="1">
      <alignment horizontal="left" vertical="center" wrapText="1"/>
    </xf>
    <xf numFmtId="49" fontId="19" fillId="34" borderId="0" xfId="0" applyNumberFormat="1" applyFont="1" applyFill="1" applyAlignment="1">
      <alignment horizontal="left" vertical="center" wrapText="1"/>
    </xf>
    <xf numFmtId="49" fontId="79" fillId="38" borderId="0" xfId="0" applyNumberFormat="1" applyFont="1" applyFill="1" applyAlignment="1">
      <alignment horizontal="left" vertical="center"/>
    </xf>
    <xf numFmtId="0" fontId="77" fillId="38" borderId="0" xfId="0" applyFont="1" applyFill="1" applyAlignment="1">
      <alignment horizontal="center" vertical="center" wrapText="1"/>
    </xf>
    <xf numFmtId="0" fontId="7" fillId="30" borderId="55" xfId="0" applyFont="1" applyFill="1" applyBorder="1" applyAlignment="1" applyProtection="1">
      <alignment horizontal="left" vertical="center"/>
      <protection locked="0"/>
    </xf>
    <xf numFmtId="0" fontId="7" fillId="30" borderId="86" xfId="0" applyFont="1" applyFill="1" applyBorder="1" applyAlignment="1" applyProtection="1">
      <alignment horizontal="left" vertical="center"/>
      <protection locked="0"/>
    </xf>
    <xf numFmtId="0" fontId="7" fillId="30" borderId="82" xfId="0" applyFont="1" applyFill="1" applyBorder="1" applyAlignment="1" applyProtection="1">
      <alignment horizontal="left" vertical="center"/>
      <protection locked="0"/>
    </xf>
    <xf numFmtId="0" fontId="77" fillId="38" borderId="0" xfId="0" applyFont="1" applyFill="1" applyAlignment="1">
      <alignment horizontal="center" vertical="center"/>
    </xf>
    <xf numFmtId="0" fontId="8" fillId="34" borderId="11" xfId="56" applyFont="1" applyFill="1" applyBorder="1" applyAlignment="1">
      <alignment horizontal="center" vertical="center"/>
      <protection/>
    </xf>
    <xf numFmtId="0" fontId="8" fillId="34" borderId="12" xfId="56" applyFont="1" applyFill="1" applyBorder="1" applyAlignment="1">
      <alignment horizontal="center" vertical="center"/>
      <protection/>
    </xf>
    <xf numFmtId="165" fontId="8" fillId="34" borderId="38" xfId="48" applyNumberFormat="1" applyFont="1" applyFill="1" applyBorder="1" applyAlignment="1">
      <alignment horizontal="center" vertical="center" wrapText="1"/>
    </xf>
    <xf numFmtId="165" fontId="8" fillId="34" borderId="39" xfId="48" applyNumberFormat="1" applyFont="1" applyFill="1" applyBorder="1" applyAlignment="1">
      <alignment horizontal="center" vertical="center" wrapText="1"/>
    </xf>
    <xf numFmtId="9" fontId="8" fillId="34" borderId="45" xfId="64" applyFont="1" applyFill="1" applyBorder="1" applyAlignment="1">
      <alignment horizontal="center" vertical="center" wrapText="1"/>
    </xf>
    <xf numFmtId="9" fontId="8" fillId="34" borderId="46" xfId="64" applyFont="1" applyFill="1" applyBorder="1" applyAlignment="1">
      <alignment horizontal="center" vertical="center" wrapText="1"/>
    </xf>
    <xf numFmtId="0" fontId="11" fillId="34" borderId="68" xfId="61" applyFont="1" applyFill="1" applyBorder="1" applyAlignment="1">
      <alignment horizontal="left" vertical="center" wrapText="1"/>
      <protection/>
    </xf>
    <xf numFmtId="165" fontId="8" fillId="34" borderId="61" xfId="48" applyNumberFormat="1" applyFont="1" applyFill="1" applyBorder="1" applyAlignment="1">
      <alignment horizontal="center" vertical="center" wrapText="1"/>
    </xf>
    <xf numFmtId="165" fontId="8" fillId="34" borderId="62" xfId="48" applyNumberFormat="1" applyFont="1" applyFill="1" applyBorder="1" applyAlignment="1">
      <alignment horizontal="center" vertical="center" wrapText="1"/>
    </xf>
    <xf numFmtId="165" fontId="8" fillId="34" borderId="66" xfId="48" applyNumberFormat="1" applyFont="1" applyFill="1" applyBorder="1" applyAlignment="1">
      <alignment horizontal="center" vertical="center" wrapText="1"/>
    </xf>
    <xf numFmtId="165" fontId="8" fillId="34" borderId="11" xfId="48" applyNumberFormat="1" applyFont="1" applyFill="1" applyBorder="1" applyAlignment="1">
      <alignment horizontal="center"/>
    </xf>
    <xf numFmtId="0" fontId="14" fillId="34" borderId="38" xfId="56" applyFont="1" applyFill="1" applyBorder="1" applyAlignment="1">
      <alignment horizontal="left" vertical="center" indent="1"/>
      <protection/>
    </xf>
    <xf numFmtId="0" fontId="7" fillId="34" borderId="55" xfId="56" applyFont="1" applyFill="1" applyBorder="1" applyAlignment="1">
      <alignment horizontal="left" vertical="center"/>
      <protection/>
    </xf>
    <xf numFmtId="0" fontId="7" fillId="34" borderId="86" xfId="56" applyFont="1" applyFill="1" applyBorder="1" applyAlignment="1">
      <alignment horizontal="left" vertical="center"/>
      <protection/>
    </xf>
    <xf numFmtId="0" fontId="7" fillId="34" borderId="82" xfId="56" applyFont="1" applyFill="1" applyBorder="1" applyAlignment="1">
      <alignment horizontal="left" vertical="center"/>
      <protection/>
    </xf>
    <xf numFmtId="0" fontId="77" fillId="38" borderId="0" xfId="56" applyFont="1" applyFill="1" applyAlignment="1">
      <alignment horizontal="center" vertical="center" wrapText="1"/>
      <protection/>
    </xf>
    <xf numFmtId="0" fontId="14" fillId="34" borderId="55" xfId="56" applyFont="1" applyFill="1" applyBorder="1" applyAlignment="1">
      <alignment horizontal="left" vertical="center" indent="1"/>
      <protection/>
    </xf>
    <xf numFmtId="0" fontId="14" fillId="34" borderId="82" xfId="56" applyFont="1" applyFill="1" applyBorder="1" applyAlignment="1">
      <alignment horizontal="left" vertical="center" indent="1"/>
      <protection/>
    </xf>
    <xf numFmtId="0" fontId="7" fillId="34" borderId="55" xfId="56" applyFont="1" applyFill="1" applyBorder="1" applyAlignment="1">
      <alignment horizontal="center" vertical="center"/>
      <protection/>
    </xf>
    <xf numFmtId="0" fontId="7" fillId="34" borderId="86" xfId="56" applyFont="1" applyFill="1" applyBorder="1" applyAlignment="1">
      <alignment horizontal="center" vertical="center"/>
      <protection/>
    </xf>
    <xf numFmtId="0" fontId="7" fillId="34" borderId="82" xfId="56" applyFont="1" applyFill="1" applyBorder="1" applyAlignment="1">
      <alignment horizontal="center" vertical="center"/>
      <protection/>
    </xf>
    <xf numFmtId="0" fontId="74" fillId="34" borderId="12" xfId="0" applyFont="1" applyFill="1" applyBorder="1" applyAlignment="1">
      <alignment horizontal="center" vertical="center" wrapText="1"/>
    </xf>
    <xf numFmtId="0" fontId="74" fillId="34" borderId="46" xfId="0" applyFont="1" applyFill="1" applyBorder="1" applyAlignment="1">
      <alignment horizontal="center" vertical="center" wrapText="1"/>
    </xf>
    <xf numFmtId="0" fontId="74" fillId="34" borderId="10" xfId="0" applyFont="1" applyFill="1" applyBorder="1" applyAlignment="1">
      <alignment horizontal="center" vertical="center" wrapText="1"/>
    </xf>
    <xf numFmtId="0" fontId="74" fillId="34" borderId="31" xfId="0" applyFont="1" applyFill="1" applyBorder="1" applyAlignment="1">
      <alignment horizontal="center" vertical="center" wrapText="1"/>
    </xf>
    <xf numFmtId="0" fontId="74" fillId="34" borderId="35" xfId="0" applyFont="1" applyFill="1" applyBorder="1" applyAlignment="1">
      <alignment horizontal="center" vertical="center" wrapText="1"/>
    </xf>
    <xf numFmtId="0" fontId="74" fillId="34" borderId="51" xfId="0" applyFont="1" applyFill="1" applyBorder="1" applyAlignment="1">
      <alignment horizontal="center" vertical="center" wrapText="1"/>
    </xf>
    <xf numFmtId="0" fontId="74" fillId="34" borderId="87" xfId="0" applyFont="1" applyFill="1" applyBorder="1" applyAlignment="1">
      <alignment horizontal="center" vertical="center" wrapText="1"/>
    </xf>
    <xf numFmtId="0" fontId="74" fillId="34" borderId="84" xfId="0" applyFont="1" applyFill="1" applyBorder="1" applyAlignment="1">
      <alignment horizontal="center" vertical="center" wrapText="1"/>
    </xf>
    <xf numFmtId="0" fontId="77" fillId="38" borderId="0" xfId="67" applyFont="1" applyFill="1" applyAlignment="1">
      <alignment horizontal="center" vertical="center"/>
      <protection/>
    </xf>
    <xf numFmtId="0" fontId="7" fillId="0" borderId="7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80" xfId="0" applyFont="1" applyBorder="1" applyAlignment="1">
      <alignment horizontal="center" vertical="center"/>
    </xf>
    <xf numFmtId="0" fontId="7" fillId="0" borderId="13" xfId="0" applyFont="1" applyBorder="1" applyAlignment="1">
      <alignment horizontal="center" vertical="center"/>
    </xf>
    <xf numFmtId="0" fontId="7" fillId="0" borderId="23" xfId="0" applyFont="1" applyBorder="1" applyAlignment="1">
      <alignment horizontal="center" vertical="center"/>
    </xf>
    <xf numFmtId="0" fontId="7" fillId="0" borderId="8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51" xfId="67" applyFont="1" applyBorder="1" applyAlignment="1">
      <alignment horizontal="center" vertical="center" wrapText="1"/>
      <protection/>
    </xf>
    <xf numFmtId="0" fontId="7" fillId="0" borderId="87" xfId="67" applyFont="1" applyBorder="1" applyAlignment="1">
      <alignment horizontal="center" vertical="center" wrapText="1"/>
      <protection/>
    </xf>
    <xf numFmtId="0" fontId="7" fillId="0" borderId="84" xfId="67" applyFont="1" applyBorder="1" applyAlignment="1">
      <alignment horizontal="center" vertical="center" wrapText="1"/>
      <protection/>
    </xf>
    <xf numFmtId="0" fontId="7" fillId="0" borderId="88"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89"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82" xfId="0" applyFont="1" applyBorder="1" applyAlignment="1">
      <alignment horizontal="center" vertical="center" wrapText="1"/>
    </xf>
    <xf numFmtId="165" fontId="8" fillId="34" borderId="11" xfId="48" applyNumberFormat="1" applyFont="1" applyFill="1" applyBorder="1" applyAlignment="1">
      <alignment horizontal="center" vertical="center" wrapText="1"/>
    </xf>
    <xf numFmtId="165" fontId="8" fillId="37" borderId="34" xfId="48" applyNumberFormat="1" applyFont="1" applyFill="1" applyBorder="1" applyAlignment="1">
      <alignment horizontal="left"/>
    </xf>
    <xf numFmtId="165" fontId="8" fillId="37" borderId="85" xfId="48" applyNumberFormat="1" applyFont="1" applyFill="1" applyBorder="1" applyAlignment="1">
      <alignment horizontal="left"/>
    </xf>
    <xf numFmtId="165" fontId="8" fillId="34" borderId="84" xfId="48" applyNumberFormat="1" applyFont="1" applyFill="1" applyBorder="1" applyAlignment="1">
      <alignment horizontal="center" vertical="center" wrapText="1"/>
    </xf>
    <xf numFmtId="165" fontId="8" fillId="34" borderId="82" xfId="48" applyNumberFormat="1" applyFont="1" applyFill="1" applyBorder="1" applyAlignment="1">
      <alignment horizontal="center" vertical="center" wrapText="1"/>
    </xf>
    <xf numFmtId="165" fontId="8" fillId="34" borderId="83" xfId="48" applyNumberFormat="1" applyFont="1" applyFill="1" applyBorder="1" applyAlignment="1">
      <alignment horizontal="center" vertical="center" wrapText="1"/>
    </xf>
    <xf numFmtId="0" fontId="7" fillId="30" borderId="77" xfId="48" applyNumberFormat="1" applyFont="1" applyFill="1" applyBorder="1" applyAlignment="1" applyProtection="1">
      <alignment/>
      <protection locked="0"/>
    </xf>
    <xf numFmtId="0" fontId="7" fillId="30" borderId="78" xfId="48" applyNumberFormat="1" applyFont="1" applyFill="1" applyBorder="1" applyAlignment="1" applyProtection="1">
      <alignment/>
      <protection locked="0"/>
    </xf>
    <xf numFmtId="0" fontId="7" fillId="30" borderId="22" xfId="48" applyNumberFormat="1" applyFont="1" applyFill="1" applyBorder="1" applyAlignment="1" applyProtection="1">
      <alignment/>
      <protection locked="0"/>
    </xf>
    <xf numFmtId="0" fontId="7" fillId="30" borderId="24" xfId="48" applyNumberFormat="1" applyFont="1" applyFill="1" applyBorder="1" applyAlignment="1" applyProtection="1">
      <alignment/>
      <protection locked="0"/>
    </xf>
    <xf numFmtId="165" fontId="77" fillId="38" borderId="0" xfId="48" applyNumberFormat="1" applyFont="1" applyFill="1" applyAlignment="1">
      <alignment horizontal="center" vertical="center"/>
    </xf>
    <xf numFmtId="165" fontId="8" fillId="34" borderId="10" xfId="48" applyNumberFormat="1" applyFont="1" applyFill="1" applyBorder="1" applyAlignment="1">
      <alignment horizontal="center" vertical="center" wrapText="1"/>
    </xf>
    <xf numFmtId="165" fontId="8" fillId="34" borderId="31" xfId="48" applyNumberFormat="1" applyFont="1" applyFill="1" applyBorder="1" applyAlignment="1">
      <alignment horizontal="center" vertical="center" wrapText="1"/>
    </xf>
    <xf numFmtId="165" fontId="8" fillId="34" borderId="35" xfId="48" applyNumberFormat="1" applyFont="1" applyFill="1" applyBorder="1" applyAlignment="1">
      <alignment horizontal="center" vertical="center" wrapText="1"/>
    </xf>
    <xf numFmtId="0" fontId="7" fillId="34" borderId="62" xfId="0" applyFont="1" applyFill="1" applyBorder="1" applyAlignment="1">
      <alignment horizontal="left" wrapText="1"/>
    </xf>
    <xf numFmtId="0" fontId="7" fillId="34" borderId="0" xfId="0" applyFont="1" applyFill="1" applyAlignment="1">
      <alignment horizontal="left" wrapText="1"/>
    </xf>
    <xf numFmtId="0" fontId="7" fillId="34" borderId="25" xfId="0" applyFont="1" applyFill="1" applyBorder="1" applyAlignment="1">
      <alignment horizontal="left" wrapText="1"/>
    </xf>
    <xf numFmtId="0" fontId="7" fillId="34" borderId="66" xfId="0" applyFont="1" applyFill="1" applyBorder="1" applyAlignment="1">
      <alignment horizontal="left" wrapText="1"/>
    </xf>
    <xf numFmtId="0" fontId="7" fillId="34" borderId="26" xfId="0" applyFont="1" applyFill="1" applyBorder="1" applyAlignment="1">
      <alignment horizontal="left" wrapText="1"/>
    </xf>
    <xf numFmtId="0" fontId="7" fillId="34" borderId="27" xfId="0" applyFont="1" applyFill="1" applyBorder="1" applyAlignment="1">
      <alignment horizontal="left" wrapText="1"/>
    </xf>
    <xf numFmtId="165" fontId="8" fillId="34" borderId="45" xfId="48" applyNumberFormat="1" applyFont="1" applyFill="1" applyBorder="1" applyAlignment="1">
      <alignment horizontal="center" vertical="center"/>
    </xf>
    <xf numFmtId="165" fontId="8" fillId="34" borderId="46" xfId="48" applyNumberFormat="1" applyFont="1" applyFill="1" applyBorder="1" applyAlignment="1">
      <alignment horizontal="center" vertical="center"/>
    </xf>
    <xf numFmtId="165" fontId="8" fillId="34" borderId="11" xfId="48" applyNumberFormat="1" applyFont="1" applyFill="1" applyBorder="1" applyAlignment="1">
      <alignment horizontal="center" vertical="center"/>
    </xf>
    <xf numFmtId="165" fontId="8" fillId="34" borderId="12" xfId="48" applyNumberFormat="1" applyFont="1" applyFill="1" applyBorder="1" applyAlignment="1">
      <alignment horizontal="center" vertical="center"/>
    </xf>
    <xf numFmtId="165" fontId="8" fillId="34" borderId="38" xfId="48" applyNumberFormat="1" applyFont="1" applyFill="1" applyBorder="1" applyAlignment="1">
      <alignment horizontal="center" vertical="center"/>
    </xf>
    <xf numFmtId="165" fontId="8" fillId="34" borderId="12" xfId="48" applyNumberFormat="1" applyFont="1" applyFill="1" applyBorder="1" applyAlignment="1">
      <alignment horizontal="center" vertical="center" wrapText="1"/>
    </xf>
    <xf numFmtId="165" fontId="8" fillId="34" borderId="45" xfId="48" applyNumberFormat="1" applyFont="1" applyFill="1" applyBorder="1" applyAlignment="1">
      <alignment horizontal="center" vertical="center" wrapText="1"/>
    </xf>
    <xf numFmtId="165" fontId="8" fillId="34" borderId="46" xfId="48" applyNumberFormat="1" applyFont="1" applyFill="1" applyBorder="1" applyAlignment="1">
      <alignment horizontal="center" vertical="center" wrapText="1"/>
    </xf>
    <xf numFmtId="0" fontId="16" fillId="34" borderId="49" xfId="0" applyFont="1" applyFill="1" applyBorder="1" applyAlignment="1">
      <alignment horizontal="left" wrapText="1"/>
    </xf>
    <xf numFmtId="0" fontId="16" fillId="34" borderId="41" xfId="0" applyFont="1" applyFill="1" applyBorder="1" applyAlignment="1">
      <alignment horizontal="left" wrapText="1"/>
    </xf>
    <xf numFmtId="0" fontId="16" fillId="30" borderId="77" xfId="48" applyNumberFormat="1" applyFont="1" applyFill="1" applyBorder="1" applyAlignment="1" applyProtection="1">
      <alignment horizontal="left"/>
      <protection locked="0"/>
    </xf>
    <xf numFmtId="0" fontId="16" fillId="30" borderId="80" xfId="48" applyNumberFormat="1" applyFont="1" applyFill="1" applyBorder="1" applyAlignment="1" applyProtection="1">
      <alignment horizontal="left"/>
      <protection locked="0"/>
    </xf>
    <xf numFmtId="0" fontId="16" fillId="30" borderId="15" xfId="48" applyNumberFormat="1" applyFont="1" applyFill="1" applyBorder="1" applyAlignment="1" applyProtection="1">
      <alignment horizontal="left"/>
      <protection locked="0"/>
    </xf>
    <xf numFmtId="0" fontId="16" fillId="30" borderId="13" xfId="48" applyNumberFormat="1" applyFont="1" applyFill="1" applyBorder="1" applyAlignment="1" applyProtection="1">
      <alignment horizontal="left"/>
      <protection locked="0"/>
    </xf>
    <xf numFmtId="0" fontId="16" fillId="34" borderId="34" xfId="0" applyFont="1" applyFill="1" applyBorder="1" applyAlignment="1">
      <alignment horizontal="left" wrapText="1"/>
    </xf>
    <xf numFmtId="0" fontId="16" fillId="34" borderId="71" xfId="0" applyFont="1" applyFill="1" applyBorder="1" applyAlignment="1">
      <alignment horizontal="left" wrapText="1"/>
    </xf>
    <xf numFmtId="165" fontId="8" fillId="34" borderId="58" xfId="48" applyNumberFormat="1" applyFont="1" applyFill="1" applyBorder="1" applyAlignment="1">
      <alignment horizontal="center" vertical="center" wrapText="1"/>
    </xf>
    <xf numFmtId="165" fontId="8" fillId="34" borderId="91" xfId="48" applyNumberFormat="1" applyFont="1" applyFill="1" applyBorder="1" applyAlignment="1">
      <alignment horizontal="center" vertical="center" wrapText="1"/>
    </xf>
    <xf numFmtId="165" fontId="8" fillId="34" borderId="92" xfId="48" applyNumberFormat="1" applyFont="1" applyFill="1" applyBorder="1" applyAlignment="1">
      <alignment horizontal="center" vertical="center" wrapText="1"/>
    </xf>
    <xf numFmtId="0" fontId="8" fillId="34" borderId="56" xfId="0" applyFont="1" applyFill="1" applyBorder="1" applyAlignment="1">
      <alignment horizontal="left" vertical="center" wrapText="1"/>
    </xf>
    <xf numFmtId="0" fontId="8" fillId="34" borderId="53" xfId="0" applyFont="1" applyFill="1" applyBorder="1" applyAlignment="1">
      <alignment horizontal="left" vertical="center" wrapText="1"/>
    </xf>
    <xf numFmtId="0" fontId="8" fillId="34" borderId="91" xfId="0" applyFont="1" applyFill="1" applyBorder="1" applyAlignment="1">
      <alignment horizontal="left" vertical="center" wrapText="1"/>
    </xf>
    <xf numFmtId="0" fontId="8" fillId="34" borderId="93" xfId="0" applyFont="1" applyFill="1" applyBorder="1" applyAlignment="1">
      <alignment horizontal="left" vertical="center" wrapText="1"/>
    </xf>
    <xf numFmtId="165" fontId="8" fillId="34" borderId="54" xfId="48" applyNumberFormat="1" applyFont="1" applyFill="1" applyBorder="1" applyAlignment="1">
      <alignment horizontal="center" vertical="center" wrapText="1"/>
    </xf>
    <xf numFmtId="165" fontId="8" fillId="34" borderId="53" xfId="48" applyNumberFormat="1" applyFont="1" applyFill="1" applyBorder="1" applyAlignment="1">
      <alignment horizontal="center" vertical="center" wrapText="1"/>
    </xf>
    <xf numFmtId="0" fontId="8" fillId="34" borderId="54" xfId="0" applyFont="1" applyFill="1" applyBorder="1" applyAlignment="1">
      <alignment horizontal="center" vertical="center" wrapText="1"/>
    </xf>
    <xf numFmtId="0" fontId="8" fillId="34" borderId="53"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35" xfId="0" applyFont="1" applyFill="1" applyBorder="1" applyAlignment="1">
      <alignment horizontal="center" vertical="center" wrapText="1"/>
    </xf>
    <xf numFmtId="0" fontId="8" fillId="34" borderId="30" xfId="0" applyFont="1" applyFill="1" applyBorder="1" applyAlignment="1">
      <alignment horizontal="center" vertical="center" wrapText="1"/>
    </xf>
    <xf numFmtId="0" fontId="8" fillId="34" borderId="94" xfId="0" applyFont="1" applyFill="1" applyBorder="1" applyAlignment="1">
      <alignment horizontal="center" vertical="center" wrapText="1"/>
    </xf>
    <xf numFmtId="0" fontId="8" fillId="34" borderId="54" xfId="0" applyFont="1" applyFill="1" applyBorder="1" applyAlignment="1">
      <alignment horizontal="left" vertical="center" wrapText="1"/>
    </xf>
    <xf numFmtId="0" fontId="7" fillId="34" borderId="0" xfId="0" applyFont="1" applyFill="1" applyAlignment="1">
      <alignment horizontal="center" vertical="center" wrapText="1"/>
    </xf>
    <xf numFmtId="0" fontId="7" fillId="34" borderId="26" xfId="0" applyFont="1" applyFill="1" applyBorder="1" applyAlignment="1">
      <alignment horizontal="center" vertical="center" wrapText="1"/>
    </xf>
    <xf numFmtId="0" fontId="77" fillId="38" borderId="0" xfId="48" applyNumberFormat="1" applyFont="1" applyFill="1" applyAlignment="1">
      <alignment horizontal="center" vertical="center"/>
    </xf>
    <xf numFmtId="0" fontId="81" fillId="39" borderId="95" xfId="53" applyFont="1" applyFill="1" applyBorder="1" applyAlignment="1">
      <alignment horizontal="center" vertical="center" wrapText="1"/>
      <protection/>
    </xf>
    <xf numFmtId="0" fontId="81" fillId="39" borderId="96" xfId="53" applyFont="1" applyFill="1" applyBorder="1" applyAlignment="1">
      <alignment horizontal="center" vertical="center" wrapText="1"/>
      <protection/>
    </xf>
    <xf numFmtId="0" fontId="81" fillId="39" borderId="97" xfId="53" applyFont="1" applyFill="1" applyBorder="1" applyAlignment="1">
      <alignment horizontal="center" vertical="center" wrapText="1"/>
      <protection/>
    </xf>
    <xf numFmtId="0" fontId="2" fillId="0" borderId="0" xfId="52">
      <alignment/>
      <protection/>
    </xf>
    <xf numFmtId="0" fontId="54" fillId="0" borderId="0" xfId="53" applyFont="1" applyAlignment="1">
      <alignment horizontal="center" vertical="center" wrapText="1"/>
      <protection/>
    </xf>
    <xf numFmtId="4" fontId="54" fillId="0" borderId="0" xfId="53" applyNumberFormat="1" applyFont="1" applyAlignment="1">
      <alignment horizontal="center" vertical="center" wrapText="1"/>
      <protection/>
    </xf>
    <xf numFmtId="0" fontId="7" fillId="0" borderId="0" xfId="53" applyAlignment="1">
      <alignment vertical="center" wrapText="1"/>
      <protection/>
    </xf>
    <xf numFmtId="4" fontId="7" fillId="0" borderId="0" xfId="53" applyNumberFormat="1" applyAlignment="1">
      <alignment vertical="center"/>
      <protection/>
    </xf>
    <xf numFmtId="0" fontId="7" fillId="0" borderId="0" xfId="53" applyAlignment="1">
      <alignment vertical="center"/>
      <protection/>
    </xf>
    <xf numFmtId="0" fontId="7" fillId="0" borderId="0" xfId="53" applyAlignment="1">
      <alignment wrapText="1"/>
      <protection/>
    </xf>
    <xf numFmtId="4" fontId="7" fillId="0" borderId="0" xfId="53" applyNumberFormat="1">
      <alignment/>
      <protection/>
    </xf>
    <xf numFmtId="0" fontId="7" fillId="0" borderId="0" xfId="53">
      <alignment/>
      <protection/>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3" xfId="52"/>
    <cellStyle name="Normal 4 2" xfId="53"/>
    <cellStyle name="Normal_Modèle EPRD synthetique 2" xfId="54"/>
    <cellStyle name="Normal_PAGE24" xfId="55"/>
    <cellStyle name="Normal_PAGE27" xfId="56"/>
    <cellStyle name="Normal_PAGE28" xfId="57"/>
    <cellStyle name="Normal_PAGE29" xfId="58"/>
    <cellStyle name="Normal_PAGE30" xfId="59"/>
    <cellStyle name="Normal_PAGE31" xfId="60"/>
    <cellStyle name="Normal_PAGE32" xfId="61"/>
    <cellStyle name="Normal_PAGE33" xfId="62"/>
    <cellStyle name="Note" xfId="63"/>
    <cellStyle name="Percent" xfId="64"/>
    <cellStyle name="Satisfaisant" xfId="65"/>
    <cellStyle name="Sortie" xfId="66"/>
    <cellStyle name="TableStyleLight1" xfId="67"/>
    <cellStyle name="Texte explicatif" xfId="68"/>
    <cellStyle name="Titre" xfId="69"/>
    <cellStyle name="Titre 1" xfId="70"/>
    <cellStyle name="Titre 2" xfId="71"/>
    <cellStyle name="Titre 3" xfId="72"/>
    <cellStyle name="Titre 4" xfId="73"/>
    <cellStyle name="Total" xfId="74"/>
    <cellStyle name="Vérification" xfId="75"/>
  </cellStyles>
  <dxfs count="8">
    <dxf>
      <font>
        <b/>
        <i val="0"/>
        <color rgb="FF00B05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border/>
    </dxf>
    <dxf>
      <font>
        <b/>
        <i val="0"/>
        <color rgb="FF00B050"/>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 /><Relationship Id="rId3" Type="http://schemas.openxmlformats.org/officeDocument/2006/relationships/hyperlink" Target="#AIDE_REPERE1" /><Relationship Id="rId4" Type="http://schemas.openxmlformats.org/officeDocument/2006/relationships/hyperlink" Target="#AIDE_REPERE4" /><Relationship Id="rId5" Type="http://schemas.openxmlformats.org/officeDocument/2006/relationships/hyperlink" Target="#AIDE_REPERE4" /><Relationship Id="rId6" Type="http://schemas.openxmlformats.org/officeDocument/2006/relationships/hyperlink" Target="#AIDE_REPERE3" /><Relationship Id="rId7" Type="http://schemas.openxmlformats.org/officeDocument/2006/relationships/hyperlink" Target="#AIDE_REPERE3" /><Relationship Id="rId8" Type="http://schemas.openxmlformats.org/officeDocument/2006/relationships/hyperlink" Target="#AIDE_REPERE2" /><Relationship Id="rId9" Type="http://schemas.openxmlformats.org/officeDocument/2006/relationships/hyperlink" Target="#AIDE_REPERE2" /><Relationship Id="rId10" Type="http://schemas.openxmlformats.org/officeDocument/2006/relationships/image" Target="../media/image5.png" /><Relationship Id="rId11" Type="http://schemas.openxmlformats.org/officeDocument/2006/relationships/image" Target="../media/image6.png" /><Relationship Id="rId12"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5" /><Relationship Id="rId3" Type="http://schemas.openxmlformats.org/officeDocument/2006/relationships/hyperlink" Target="#AIDE_REPERE5" /><Relationship Id="rId4" Type="http://schemas.openxmlformats.org/officeDocument/2006/relationships/hyperlink" Target="#AIDE_REPERE6" /><Relationship Id="rId5" Type="http://schemas.openxmlformats.org/officeDocument/2006/relationships/hyperlink" Target="#AIDE_REPERE6"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7" /><Relationship Id="rId3" Type="http://schemas.openxmlformats.org/officeDocument/2006/relationships/hyperlink" Target="#AIDE_REPERE7" /><Relationship Id="rId4" Type="http://schemas.openxmlformats.org/officeDocument/2006/relationships/hyperlink" Target="#AIDE_REPERE13" /><Relationship Id="rId5" Type="http://schemas.openxmlformats.org/officeDocument/2006/relationships/hyperlink" Target="#AIDE_REPERE13"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1" /><Relationship Id="rId3" Type="http://schemas.openxmlformats.org/officeDocument/2006/relationships/hyperlink" Target="#AIDE_REPERE11"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4" /><Relationship Id="rId3" Type="http://schemas.openxmlformats.org/officeDocument/2006/relationships/hyperlink" Target="#AIDE_REPERE14" /><Relationship Id="rId4" Type="http://schemas.openxmlformats.org/officeDocument/2006/relationships/image" Target="../media/image5.png" /><Relationship Id="rId5" Type="http://schemas.openxmlformats.org/officeDocument/2006/relationships/hyperlink" Target="#AIDE_REPERE15" /><Relationship Id="rId6" Type="http://schemas.openxmlformats.org/officeDocument/2006/relationships/hyperlink" Target="#AIDE_REPERE15" /></Relationships>
</file>

<file path=xl/drawings/_rels/drawing9.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image" Target="../media/image4.png" /><Relationship Id="rId5" Type="http://schemas.openxmlformats.org/officeDocument/2006/relationships/hyperlink" Target="#AIDE_REPERE10" /><Relationship Id="rId6" Type="http://schemas.openxmlformats.org/officeDocument/2006/relationships/hyperlink" Target="#AIDE_REPERE10" /><Relationship Id="rId7" Type="http://schemas.openxmlformats.org/officeDocument/2006/relationships/hyperlink" Target="#AIDE_REPERE12" /><Relationship Id="rId8" Type="http://schemas.openxmlformats.org/officeDocument/2006/relationships/hyperlink" Target="#AIDE_REPERE12" /><Relationship Id="rId9" Type="http://schemas.openxmlformats.org/officeDocument/2006/relationships/hyperlink" Target="#AIDE_REPERE16" /><Relationship Id="rId10" Type="http://schemas.openxmlformats.org/officeDocument/2006/relationships/hyperlink" Target="#AIDE_REPERE16"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81</xdr:row>
      <xdr:rowOff>47625</xdr:rowOff>
    </xdr:from>
    <xdr:to>
      <xdr:col>3</xdr:col>
      <xdr:colOff>28575</xdr:colOff>
      <xdr:row>83</xdr:row>
      <xdr:rowOff>209550</xdr:rowOff>
    </xdr:to>
    <xdr:grpSp>
      <xdr:nvGrpSpPr>
        <xdr:cNvPr id="1" name="Groupe 6"/>
        <xdr:cNvGrpSpPr>
          <a:grpSpLocks/>
        </xdr:cNvGrpSpPr>
      </xdr:nvGrpSpPr>
      <xdr:grpSpPr>
        <a:xfrm>
          <a:off x="923925" y="19602450"/>
          <a:ext cx="266700" cy="7143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4</xdr:row>
      <xdr:rowOff>152400</xdr:rowOff>
    </xdr:from>
    <xdr:to>
      <xdr:col>1</xdr:col>
      <xdr:colOff>323850</xdr:colOff>
      <xdr:row>5</xdr:row>
      <xdr:rowOff>133350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180975" y="1104900"/>
          <a:ext cx="142875" cy="142875"/>
        </a:xfrm>
        <a:prstGeom prst="rect">
          <a:avLst/>
        </a:prstGeom>
        <a:noFill/>
        <a:ln w="9525" cmpd="sng">
          <a:noFill/>
        </a:ln>
      </xdr:spPr>
    </xdr:pic>
    <xdr:clientData/>
  </xdr:twoCellAnchor>
  <xdr:twoCellAnchor editAs="oneCell">
    <xdr:from>
      <xdr:col>4</xdr:col>
      <xdr:colOff>323850</xdr:colOff>
      <xdr:row>23</xdr:row>
      <xdr:rowOff>123825</xdr:rowOff>
    </xdr:from>
    <xdr:to>
      <xdr:col>4</xdr:col>
      <xdr:colOff>466725</xdr:colOff>
      <xdr:row>24</xdr:row>
      <xdr:rowOff>104775</xdr:rowOff>
    </xdr:to>
    <xdr:pic>
      <xdr:nvPicPr>
        <xdr:cNvPr id="2" name="Image 25" descr="C:\Users\lducoudre\AppData\Local\Microsoft\Windows\Temporary Internet Files\Content.IE5\U5NQSQCN\unknown-31209_960_720[1].png">
          <a:hlinkClick r:id="rId5"/>
        </xdr:cNvPr>
        <xdr:cNvPicPr preferRelativeResize="1">
          <a:picLocks noChangeAspect="0"/>
        </xdr:cNvPicPr>
      </xdr:nvPicPr>
      <xdr:blipFill>
        <a:blip r:embed="rId1"/>
        <a:stretch>
          <a:fillRect/>
        </a:stretch>
      </xdr:blipFill>
      <xdr:spPr>
        <a:xfrm>
          <a:off x="6057900" y="4476750"/>
          <a:ext cx="142875" cy="142875"/>
        </a:xfrm>
        <a:prstGeom prst="rect">
          <a:avLst/>
        </a:prstGeom>
        <a:noFill/>
        <a:ln w="9525" cmpd="sng">
          <a:noFill/>
        </a:ln>
      </xdr:spPr>
    </xdr:pic>
    <xdr:clientData/>
  </xdr:twoCellAnchor>
  <xdr:twoCellAnchor editAs="oneCell">
    <xdr:from>
      <xdr:col>1</xdr:col>
      <xdr:colOff>200025</xdr:colOff>
      <xdr:row>28</xdr:row>
      <xdr:rowOff>76200</xdr:rowOff>
    </xdr:from>
    <xdr:to>
      <xdr:col>1</xdr:col>
      <xdr:colOff>342900</xdr:colOff>
      <xdr:row>28</xdr:row>
      <xdr:rowOff>228600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200025" y="5686425"/>
          <a:ext cx="142875" cy="152400"/>
        </a:xfrm>
        <a:prstGeom prst="rect">
          <a:avLst/>
        </a:prstGeom>
        <a:noFill/>
        <a:ln w="9525" cmpd="sng">
          <a:noFill/>
        </a:ln>
      </xdr:spPr>
    </xdr:pic>
    <xdr:clientData/>
  </xdr:twoCellAnchor>
  <xdr:twoCellAnchor editAs="oneCell">
    <xdr:from>
      <xdr:col>1</xdr:col>
      <xdr:colOff>200025</xdr:colOff>
      <xdr:row>25</xdr:row>
      <xdr:rowOff>342900</xdr:rowOff>
    </xdr:from>
    <xdr:to>
      <xdr:col>1</xdr:col>
      <xdr:colOff>342900</xdr:colOff>
      <xdr:row>25</xdr:row>
      <xdr:rowOff>514350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200025" y="5010150"/>
          <a:ext cx="142875" cy="171450"/>
        </a:xfrm>
        <a:prstGeom prst="rect">
          <a:avLst/>
        </a:prstGeom>
        <a:noFill/>
        <a:ln w="9525" cmpd="sng">
          <a:noFill/>
        </a:ln>
      </xdr:spPr>
    </xdr:pic>
    <xdr:clientData/>
  </xdr:twoCellAnchor>
  <xdr:twoCellAnchor editAs="oneCell">
    <xdr:from>
      <xdr:col>2</xdr:col>
      <xdr:colOff>57150</xdr:colOff>
      <xdr:row>28</xdr:row>
      <xdr:rowOff>38100</xdr:rowOff>
    </xdr:from>
    <xdr:to>
      <xdr:col>2</xdr:col>
      <xdr:colOff>276225</xdr:colOff>
      <xdr:row>28</xdr:row>
      <xdr:rowOff>266700</xdr:rowOff>
    </xdr:to>
    <xdr:pic macro="[0]!SaisieFiness">
      <xdr:nvPicPr>
        <xdr:cNvPr id="5" name="Image 1"/>
        <xdr:cNvPicPr preferRelativeResize="1">
          <a:picLocks noChangeAspect="1"/>
        </xdr:cNvPicPr>
      </xdr:nvPicPr>
      <xdr:blipFill>
        <a:blip r:embed="rId10"/>
        <a:stretch>
          <a:fillRect/>
        </a:stretch>
      </xdr:blipFill>
      <xdr:spPr>
        <a:xfrm>
          <a:off x="514350" y="5648325"/>
          <a:ext cx="219075" cy="228600"/>
        </a:xfrm>
        <a:prstGeom prst="rect">
          <a:avLst/>
        </a:prstGeom>
        <a:noFill/>
        <a:ln w="9525" cmpd="sng">
          <a:noFill/>
        </a:ln>
      </xdr:spPr>
    </xdr:pic>
    <xdr:clientData/>
  </xdr:twoCellAnchor>
  <xdr:twoCellAnchor editAs="oneCell">
    <xdr:from>
      <xdr:col>2</xdr:col>
      <xdr:colOff>342900</xdr:colOff>
      <xdr:row>28</xdr:row>
      <xdr:rowOff>38100</xdr:rowOff>
    </xdr:from>
    <xdr:to>
      <xdr:col>2</xdr:col>
      <xdr:colOff>561975</xdr:colOff>
      <xdr:row>28</xdr:row>
      <xdr:rowOff>276225</xdr:rowOff>
    </xdr:to>
    <xdr:pic macro="[0]!ModifierFiness">
      <xdr:nvPicPr>
        <xdr:cNvPr id="6" name="Image 2"/>
        <xdr:cNvPicPr preferRelativeResize="1">
          <a:picLocks noChangeAspect="1"/>
        </xdr:cNvPicPr>
      </xdr:nvPicPr>
      <xdr:blipFill>
        <a:blip r:embed="rId11"/>
        <a:stretch>
          <a:fillRect/>
        </a:stretch>
      </xdr:blipFill>
      <xdr:spPr>
        <a:xfrm>
          <a:off x="800100" y="5648325"/>
          <a:ext cx="219075" cy="238125"/>
        </a:xfrm>
        <a:prstGeom prst="rect">
          <a:avLst/>
        </a:prstGeom>
        <a:noFill/>
        <a:ln w="9525" cmpd="sng">
          <a:noFill/>
        </a:ln>
      </xdr:spPr>
    </xdr:pic>
    <xdr:clientData/>
  </xdr:twoCellAnchor>
  <xdr:twoCellAnchor editAs="oneCell">
    <xdr:from>
      <xdr:col>2</xdr:col>
      <xdr:colOff>619125</xdr:colOff>
      <xdr:row>28</xdr:row>
      <xdr:rowOff>38100</xdr:rowOff>
    </xdr:from>
    <xdr:to>
      <xdr:col>2</xdr:col>
      <xdr:colOff>838200</xdr:colOff>
      <xdr:row>28</xdr:row>
      <xdr:rowOff>276225</xdr:rowOff>
    </xdr:to>
    <xdr:pic macro="[0]!SupprimerFiness">
      <xdr:nvPicPr>
        <xdr:cNvPr id="7" name="Image 3"/>
        <xdr:cNvPicPr preferRelativeResize="1">
          <a:picLocks noChangeAspect="1"/>
        </xdr:cNvPicPr>
      </xdr:nvPicPr>
      <xdr:blipFill>
        <a:blip r:embed="rId12"/>
        <a:stretch>
          <a:fillRect/>
        </a:stretch>
      </xdr:blipFill>
      <xdr:spPr>
        <a:xfrm>
          <a:off x="1076325" y="5648325"/>
          <a:ext cx="2190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1390650</xdr:colOff>
      <xdr:row>4</xdr:row>
      <xdr:rowOff>180975</xdr:rowOff>
    </xdr:from>
    <xdr:to>
      <xdr:col>2</xdr:col>
      <xdr:colOff>1533525</xdr:colOff>
      <xdr:row>5</xdr:row>
      <xdr:rowOff>133350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343150" y="1238250"/>
          <a:ext cx="142875" cy="142875"/>
        </a:xfrm>
        <a:prstGeom prst="rect">
          <a:avLst/>
        </a:prstGeom>
        <a:noFill/>
        <a:ln w="9525" cmpd="sng">
          <a:noFill/>
        </a:ln>
      </xdr:spPr>
    </xdr:pic>
    <xdr:clientData/>
  </xdr:twoCellAnchor>
  <xdr:twoCellAnchor editAs="oneCell">
    <xdr:from>
      <xdr:col>4</xdr:col>
      <xdr:colOff>342900</xdr:colOff>
      <xdr:row>4</xdr:row>
      <xdr:rowOff>180975</xdr:rowOff>
    </xdr:from>
    <xdr:to>
      <xdr:col>4</xdr:col>
      <xdr:colOff>485775</xdr:colOff>
      <xdr:row>5</xdr:row>
      <xdr:rowOff>133350</xdr:rowOff>
    </xdr:to>
    <xdr:pic>
      <xdr:nvPicPr>
        <xdr:cNvPr id="2" name="Image 25" descr="C:\Users\lducoudre\AppData\Local\Microsoft\Windows\Temporary Internet Files\Content.IE5\U5NQSQCN\unknown-31209_960_720[1].png">
          <a:hlinkClick r:id="rId5"/>
        </xdr:cNvPr>
        <xdr:cNvPicPr preferRelativeResize="1">
          <a:picLocks noChangeAspect="0"/>
        </xdr:cNvPicPr>
      </xdr:nvPicPr>
      <xdr:blipFill>
        <a:blip r:embed="rId1"/>
        <a:stretch>
          <a:fillRect/>
        </a:stretch>
      </xdr:blipFill>
      <xdr:spPr>
        <a:xfrm>
          <a:off x="6572250" y="1238250"/>
          <a:ext cx="142875" cy="142875"/>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3" name="Image 1"/>
        <xdr:cNvPicPr preferRelativeResize="1">
          <a:picLocks noChangeAspect="1"/>
        </xdr:cNvPicPr>
      </xdr:nvPicPr>
      <xdr:blipFill>
        <a:blip r:embed="rId6"/>
        <a:stretch>
          <a:fillRect/>
        </a:stretch>
      </xdr:blipFill>
      <xdr:spPr>
        <a:xfrm>
          <a:off x="1009650" y="2457450"/>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95250</xdr:rowOff>
    </xdr:to>
    <xdr:pic macro="[0]!ModifierId_CR_SF_">
      <xdr:nvPicPr>
        <xdr:cNvPr id="4" name="Image 2"/>
        <xdr:cNvPicPr preferRelativeResize="1">
          <a:picLocks noChangeAspect="1"/>
        </xdr:cNvPicPr>
      </xdr:nvPicPr>
      <xdr:blipFill>
        <a:blip r:embed="rId7"/>
        <a:stretch>
          <a:fillRect/>
        </a:stretch>
      </xdr:blipFill>
      <xdr:spPr>
        <a:xfrm>
          <a:off x="1295400" y="2457450"/>
          <a:ext cx="209550"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5" name="Image 3"/>
        <xdr:cNvPicPr preferRelativeResize="1">
          <a:picLocks noChangeAspect="1"/>
        </xdr:cNvPicPr>
      </xdr:nvPicPr>
      <xdr:blipFill>
        <a:blip r:embed="rId8"/>
        <a:stretch>
          <a:fillRect/>
        </a:stretch>
      </xdr:blipFill>
      <xdr:spPr>
        <a:xfrm>
          <a:off x="1571625" y="2457450"/>
          <a:ext cx="2190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466725</xdr:colOff>
      <xdr:row>6</xdr:row>
      <xdr:rowOff>142875</xdr:rowOff>
    </xdr:from>
    <xdr:to>
      <xdr:col>5</xdr:col>
      <xdr:colOff>609600</xdr:colOff>
      <xdr:row>7</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829550" y="1704975"/>
          <a:ext cx="142875" cy="142875"/>
        </a:xfrm>
        <a:prstGeom prst="rect">
          <a:avLst/>
        </a:prstGeom>
        <a:noFill/>
        <a:ln w="9525" cmpd="sng">
          <a:noFill/>
        </a:ln>
      </xdr:spPr>
    </xdr:pic>
    <xdr:clientData/>
  </xdr:twoCellAnchor>
  <xdr:twoCellAnchor editAs="oneCell">
    <xdr:from>
      <xdr:col>1</xdr:col>
      <xdr:colOff>0</xdr:colOff>
      <xdr:row>181</xdr:row>
      <xdr:rowOff>0</xdr:rowOff>
    </xdr:from>
    <xdr:to>
      <xdr:col>1</xdr:col>
      <xdr:colOff>142875</xdr:colOff>
      <xdr:row>181</xdr:row>
      <xdr:rowOff>276225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180975" y="34432875"/>
          <a:ext cx="14287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3</xdr:row>
      <xdr:rowOff>161925</xdr:rowOff>
    </xdr:from>
    <xdr:to>
      <xdr:col>1</xdr:col>
      <xdr:colOff>419100</xdr:colOff>
      <xdr:row>3</xdr:row>
      <xdr:rowOff>314325</xdr:rowOff>
    </xdr:to>
    <xdr:pic>
      <xdr:nvPicPr>
        <xdr:cNvPr id="1" name="Image 2">
          <a:hlinkClick r:id="rId3"/>
        </xdr:cNvPr>
        <xdr:cNvPicPr preferRelativeResize="1">
          <a:picLocks noChangeAspect="1"/>
        </xdr:cNvPicPr>
      </xdr:nvPicPr>
      <xdr:blipFill>
        <a:blip r:embed="rId1"/>
        <a:stretch>
          <a:fillRect/>
        </a:stretch>
      </xdr:blipFill>
      <xdr:spPr>
        <a:xfrm>
          <a:off x="447675" y="942975"/>
          <a:ext cx="152400" cy="152400"/>
        </a:xfrm>
        <a:prstGeom prst="rect">
          <a:avLst/>
        </a:prstGeom>
        <a:noFill/>
        <a:ln w="9525" cmpd="sng">
          <a:noFill/>
        </a:ln>
      </xdr:spPr>
    </xdr:pic>
    <xdr:clientData/>
  </xdr:twoCellAnchor>
  <xdr:twoCellAnchor editAs="oneCell">
    <xdr:from>
      <xdr:col>6</xdr:col>
      <xdr:colOff>790575</xdr:colOff>
      <xdr:row>5</xdr:row>
      <xdr:rowOff>28575</xdr:rowOff>
    </xdr:from>
    <xdr:to>
      <xdr:col>6</xdr:col>
      <xdr:colOff>1009650</xdr:colOff>
      <xdr:row>5</xdr:row>
      <xdr:rowOff>257175</xdr:rowOff>
    </xdr:to>
    <xdr:pic macro="[0]!AjoutColonne_ERCP_BEJ">
      <xdr:nvPicPr>
        <xdr:cNvPr id="2" name="Image 1"/>
        <xdr:cNvPicPr preferRelativeResize="1">
          <a:picLocks noChangeAspect="1"/>
        </xdr:cNvPicPr>
      </xdr:nvPicPr>
      <xdr:blipFill>
        <a:blip r:embed="rId4"/>
        <a:stretch>
          <a:fillRect/>
        </a:stretch>
      </xdr:blipFill>
      <xdr:spPr>
        <a:xfrm>
          <a:off x="7791450" y="1562100"/>
          <a:ext cx="219075" cy="228600"/>
        </a:xfrm>
        <a:prstGeom prst="rect">
          <a:avLst/>
        </a:prstGeom>
        <a:noFill/>
        <a:ln w="9525" cmpd="sng">
          <a:noFill/>
        </a:ln>
      </xdr:spPr>
    </xdr:pic>
    <xdr:clientData/>
  </xdr:twoCellAnchor>
  <xdr:twoCellAnchor editAs="oneCell">
    <xdr:from>
      <xdr:col>11</xdr:col>
      <xdr:colOff>781050</xdr:colOff>
      <xdr:row>5</xdr:row>
      <xdr:rowOff>28575</xdr:rowOff>
    </xdr:from>
    <xdr:to>
      <xdr:col>11</xdr:col>
      <xdr:colOff>1000125</xdr:colOff>
      <xdr:row>5</xdr:row>
      <xdr:rowOff>257175</xdr:rowOff>
    </xdr:to>
    <xdr:pic macro="[0]!AjoutColonne_ERCP_LMNP">
      <xdr:nvPicPr>
        <xdr:cNvPr id="3" name="Image 1"/>
        <xdr:cNvPicPr preferRelativeResize="1">
          <a:picLocks noChangeAspect="1"/>
        </xdr:cNvPicPr>
      </xdr:nvPicPr>
      <xdr:blipFill>
        <a:blip r:embed="rId4"/>
        <a:stretch>
          <a:fillRect/>
        </a:stretch>
      </xdr:blipFill>
      <xdr:spPr>
        <a:xfrm>
          <a:off x="11972925" y="1562100"/>
          <a:ext cx="219075" cy="228600"/>
        </a:xfrm>
        <a:prstGeom prst="rect">
          <a:avLst/>
        </a:prstGeom>
        <a:noFill/>
        <a:ln w="9525" cmpd="sng">
          <a:noFill/>
        </a:ln>
      </xdr:spPr>
    </xdr:pic>
    <xdr:clientData/>
  </xdr:twoCellAnchor>
  <xdr:twoCellAnchor editAs="oneCell">
    <xdr:from>
      <xdr:col>14</xdr:col>
      <xdr:colOff>771525</xdr:colOff>
      <xdr:row>5</xdr:row>
      <xdr:rowOff>28575</xdr:rowOff>
    </xdr:from>
    <xdr:to>
      <xdr:col>14</xdr:col>
      <xdr:colOff>990600</xdr:colOff>
      <xdr:row>5</xdr:row>
      <xdr:rowOff>257175</xdr:rowOff>
    </xdr:to>
    <xdr:pic macro="[0]!AjoutColonne_ERCP_ACG">
      <xdr:nvPicPr>
        <xdr:cNvPr id="4" name="Image 1"/>
        <xdr:cNvPicPr preferRelativeResize="1">
          <a:picLocks noChangeAspect="1"/>
        </xdr:cNvPicPr>
      </xdr:nvPicPr>
      <xdr:blipFill>
        <a:blip r:embed="rId4"/>
        <a:stretch>
          <a:fillRect/>
        </a:stretch>
      </xdr:blipFill>
      <xdr:spPr>
        <a:xfrm>
          <a:off x="14058900" y="1562100"/>
          <a:ext cx="219075"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2</xdr:row>
      <xdr:rowOff>47625</xdr:rowOff>
    </xdr:from>
    <xdr:to>
      <xdr:col>1</xdr:col>
      <xdr:colOff>400050</xdr:colOff>
      <xdr:row>2</xdr:row>
      <xdr:rowOff>200025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438150" y="695325"/>
          <a:ext cx="142875"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11</xdr:row>
      <xdr:rowOff>57150</xdr:rowOff>
    </xdr:from>
    <xdr:to>
      <xdr:col>9</xdr:col>
      <xdr:colOff>561975</xdr:colOff>
      <xdr:row>17</xdr:row>
      <xdr:rowOff>57150</xdr:rowOff>
    </xdr:to>
    <xdr:pic>
      <xdr:nvPicPr>
        <xdr:cNvPr id="1" name="Image 4"/>
        <xdr:cNvPicPr preferRelativeResize="1">
          <a:picLocks noChangeAspect="1"/>
        </xdr:cNvPicPr>
      </xdr:nvPicPr>
      <xdr:blipFill>
        <a:blip r:embed="rId1"/>
        <a:stretch>
          <a:fillRect/>
        </a:stretch>
      </xdr:blipFill>
      <xdr:spPr>
        <a:xfrm>
          <a:off x="895350" y="2857500"/>
          <a:ext cx="9334500" cy="1352550"/>
        </a:xfrm>
        <a:prstGeom prst="rect">
          <a:avLst/>
        </a:prstGeom>
        <a:noFill/>
        <a:ln w="9525" cmpd="sng">
          <a:noFill/>
        </a:ln>
      </xdr:spPr>
    </xdr:pic>
    <xdr:clientData/>
  </xdr:twoCellAnchor>
  <xdr:twoCellAnchor editAs="oneCell">
    <xdr:from>
      <xdr:col>0</xdr:col>
      <xdr:colOff>57150</xdr:colOff>
      <xdr:row>25</xdr:row>
      <xdr:rowOff>38100</xdr:rowOff>
    </xdr:from>
    <xdr:to>
      <xdr:col>0</xdr:col>
      <xdr:colOff>276225</xdr:colOff>
      <xdr:row>26</xdr:row>
      <xdr:rowOff>76200</xdr:rowOff>
    </xdr:to>
    <xdr:pic macro="[0]!AjoutLigneImmoPrev">
      <xdr:nvPicPr>
        <xdr:cNvPr id="2" name="Image 1"/>
        <xdr:cNvPicPr preferRelativeResize="1">
          <a:picLocks noChangeAspect="1"/>
        </xdr:cNvPicPr>
      </xdr:nvPicPr>
      <xdr:blipFill>
        <a:blip r:embed="rId2"/>
        <a:stretch>
          <a:fillRect/>
        </a:stretch>
      </xdr:blipFill>
      <xdr:spPr>
        <a:xfrm>
          <a:off x="57150" y="5686425"/>
          <a:ext cx="219075" cy="238125"/>
        </a:xfrm>
        <a:prstGeom prst="rect">
          <a:avLst/>
        </a:prstGeom>
        <a:noFill/>
        <a:ln w="9525" cmpd="sng">
          <a:noFill/>
        </a:ln>
      </xdr:spPr>
    </xdr:pic>
    <xdr:clientData/>
  </xdr:twoCellAnchor>
  <xdr:twoCellAnchor editAs="oneCell">
    <xdr:from>
      <xdr:col>0</xdr:col>
      <xdr:colOff>57150</xdr:colOff>
      <xdr:row>35</xdr:row>
      <xdr:rowOff>38100</xdr:rowOff>
    </xdr:from>
    <xdr:to>
      <xdr:col>0</xdr:col>
      <xdr:colOff>276225</xdr:colOff>
      <xdr:row>36</xdr:row>
      <xdr:rowOff>76200</xdr:rowOff>
    </xdr:to>
    <xdr:pic macro="[0]!AjoutLigneImmoReel">
      <xdr:nvPicPr>
        <xdr:cNvPr id="3" name="Image 2"/>
        <xdr:cNvPicPr preferRelativeResize="1">
          <a:picLocks noChangeAspect="1"/>
        </xdr:cNvPicPr>
      </xdr:nvPicPr>
      <xdr:blipFill>
        <a:blip r:embed="rId2"/>
        <a:stretch>
          <a:fillRect/>
        </a:stretch>
      </xdr:blipFill>
      <xdr:spPr>
        <a:xfrm>
          <a:off x="57150" y="7439025"/>
          <a:ext cx="219075"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2</xdr:row>
      <xdr:rowOff>95250</xdr:rowOff>
    </xdr:from>
    <xdr:to>
      <xdr:col>3</xdr:col>
      <xdr:colOff>752475</xdr:colOff>
      <xdr:row>2</xdr:row>
      <xdr:rowOff>247650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3429000" y="657225"/>
          <a:ext cx="142875" cy="152400"/>
        </a:xfrm>
        <a:prstGeom prst="rect">
          <a:avLst/>
        </a:prstGeom>
        <a:noFill/>
        <a:ln w="9525" cmpd="sng">
          <a:noFill/>
        </a:ln>
      </xdr:spPr>
    </xdr:pic>
    <xdr:clientData/>
  </xdr:twoCellAnchor>
  <xdr:twoCellAnchor editAs="oneCell">
    <xdr:from>
      <xdr:col>0</xdr:col>
      <xdr:colOff>57150</xdr:colOff>
      <xdr:row>6</xdr:row>
      <xdr:rowOff>38100</xdr:rowOff>
    </xdr:from>
    <xdr:to>
      <xdr:col>0</xdr:col>
      <xdr:colOff>276225</xdr:colOff>
      <xdr:row>7</xdr:row>
      <xdr:rowOff>123825</xdr:rowOff>
    </xdr:to>
    <xdr:pic macro="[0]!AjoutLigneProv14">
      <xdr:nvPicPr>
        <xdr:cNvPr id="2" name="Image 1"/>
        <xdr:cNvPicPr preferRelativeResize="1">
          <a:picLocks noChangeAspect="1"/>
        </xdr:cNvPicPr>
      </xdr:nvPicPr>
      <xdr:blipFill>
        <a:blip r:embed="rId4"/>
        <a:stretch>
          <a:fillRect/>
        </a:stretch>
      </xdr:blipFill>
      <xdr:spPr>
        <a:xfrm>
          <a:off x="57150" y="1847850"/>
          <a:ext cx="219075" cy="247650"/>
        </a:xfrm>
        <a:prstGeom prst="rect">
          <a:avLst/>
        </a:prstGeom>
        <a:noFill/>
        <a:ln w="9525" cmpd="sng">
          <a:noFill/>
        </a:ln>
      </xdr:spPr>
    </xdr:pic>
    <xdr:clientData/>
  </xdr:twoCellAnchor>
  <xdr:twoCellAnchor editAs="oneCell">
    <xdr:from>
      <xdr:col>0</xdr:col>
      <xdr:colOff>57150</xdr:colOff>
      <xdr:row>11</xdr:row>
      <xdr:rowOff>38100</xdr:rowOff>
    </xdr:from>
    <xdr:to>
      <xdr:col>0</xdr:col>
      <xdr:colOff>276225</xdr:colOff>
      <xdr:row>11</xdr:row>
      <xdr:rowOff>266700</xdr:rowOff>
    </xdr:to>
    <xdr:pic macro="[0]!AjoutLigneProv15">
      <xdr:nvPicPr>
        <xdr:cNvPr id="3" name="Image 2"/>
        <xdr:cNvPicPr preferRelativeResize="1">
          <a:picLocks noChangeAspect="1"/>
        </xdr:cNvPicPr>
      </xdr:nvPicPr>
      <xdr:blipFill>
        <a:blip r:embed="rId4"/>
        <a:stretch>
          <a:fillRect/>
        </a:stretch>
      </xdr:blipFill>
      <xdr:spPr>
        <a:xfrm>
          <a:off x="57150" y="2486025"/>
          <a:ext cx="219075" cy="228600"/>
        </a:xfrm>
        <a:prstGeom prst="rect">
          <a:avLst/>
        </a:prstGeom>
        <a:noFill/>
        <a:ln w="9525" cmpd="sng">
          <a:noFill/>
        </a:ln>
      </xdr:spPr>
    </xdr:pic>
    <xdr:clientData/>
  </xdr:twoCellAnchor>
  <xdr:twoCellAnchor editAs="oneCell">
    <xdr:from>
      <xdr:col>0</xdr:col>
      <xdr:colOff>57150</xdr:colOff>
      <xdr:row>16</xdr:row>
      <xdr:rowOff>38100</xdr:rowOff>
    </xdr:from>
    <xdr:to>
      <xdr:col>0</xdr:col>
      <xdr:colOff>276225</xdr:colOff>
      <xdr:row>17</xdr:row>
      <xdr:rowOff>123825</xdr:rowOff>
    </xdr:to>
    <xdr:pic macro="[0]!AjoutLigneProv29">
      <xdr:nvPicPr>
        <xdr:cNvPr id="4" name="Image 3"/>
        <xdr:cNvPicPr preferRelativeResize="1">
          <a:picLocks noChangeAspect="1"/>
        </xdr:cNvPicPr>
      </xdr:nvPicPr>
      <xdr:blipFill>
        <a:blip r:embed="rId4"/>
        <a:stretch>
          <a:fillRect/>
        </a:stretch>
      </xdr:blipFill>
      <xdr:spPr>
        <a:xfrm>
          <a:off x="57150" y="3419475"/>
          <a:ext cx="219075" cy="247650"/>
        </a:xfrm>
        <a:prstGeom prst="rect">
          <a:avLst/>
        </a:prstGeom>
        <a:noFill/>
        <a:ln w="9525" cmpd="sng">
          <a:noFill/>
        </a:ln>
      </xdr:spPr>
    </xdr:pic>
    <xdr:clientData/>
  </xdr:twoCellAnchor>
  <xdr:twoCellAnchor editAs="oneCell">
    <xdr:from>
      <xdr:col>0</xdr:col>
      <xdr:colOff>57150</xdr:colOff>
      <xdr:row>21</xdr:row>
      <xdr:rowOff>38100</xdr:rowOff>
    </xdr:from>
    <xdr:to>
      <xdr:col>0</xdr:col>
      <xdr:colOff>276225</xdr:colOff>
      <xdr:row>22</xdr:row>
      <xdr:rowOff>123825</xdr:rowOff>
    </xdr:to>
    <xdr:pic macro="[0]!AjoutLigneProvStock">
      <xdr:nvPicPr>
        <xdr:cNvPr id="5" name="Image 4"/>
        <xdr:cNvPicPr preferRelativeResize="1">
          <a:picLocks noChangeAspect="1"/>
        </xdr:cNvPicPr>
      </xdr:nvPicPr>
      <xdr:blipFill>
        <a:blip r:embed="rId4"/>
        <a:stretch>
          <a:fillRect/>
        </a:stretch>
      </xdr:blipFill>
      <xdr:spPr>
        <a:xfrm>
          <a:off x="57150" y="4057650"/>
          <a:ext cx="219075" cy="247650"/>
        </a:xfrm>
        <a:prstGeom prst="rect">
          <a:avLst/>
        </a:prstGeom>
        <a:noFill/>
        <a:ln w="9525" cmpd="sng">
          <a:noFill/>
        </a:ln>
      </xdr:spPr>
    </xdr:pic>
    <xdr:clientData/>
  </xdr:twoCellAnchor>
  <xdr:twoCellAnchor editAs="oneCell">
    <xdr:from>
      <xdr:col>0</xdr:col>
      <xdr:colOff>57150</xdr:colOff>
      <xdr:row>26</xdr:row>
      <xdr:rowOff>38100</xdr:rowOff>
    </xdr:from>
    <xdr:to>
      <xdr:col>0</xdr:col>
      <xdr:colOff>276225</xdr:colOff>
      <xdr:row>27</xdr:row>
      <xdr:rowOff>123825</xdr:rowOff>
    </xdr:to>
    <xdr:pic macro="[0]!AjoutLigneProvTiers">
      <xdr:nvPicPr>
        <xdr:cNvPr id="6" name="Image 5"/>
        <xdr:cNvPicPr preferRelativeResize="1">
          <a:picLocks noChangeAspect="1"/>
        </xdr:cNvPicPr>
      </xdr:nvPicPr>
      <xdr:blipFill>
        <a:blip r:embed="rId4"/>
        <a:stretch>
          <a:fillRect/>
        </a:stretch>
      </xdr:blipFill>
      <xdr:spPr>
        <a:xfrm>
          <a:off x="57150" y="4695825"/>
          <a:ext cx="219075" cy="247650"/>
        </a:xfrm>
        <a:prstGeom prst="rect">
          <a:avLst/>
        </a:prstGeom>
        <a:noFill/>
        <a:ln w="9525" cmpd="sng">
          <a:noFill/>
        </a:ln>
      </xdr:spPr>
    </xdr:pic>
    <xdr:clientData/>
  </xdr:twoCellAnchor>
  <xdr:twoCellAnchor editAs="oneCell">
    <xdr:from>
      <xdr:col>0</xdr:col>
      <xdr:colOff>57150</xdr:colOff>
      <xdr:row>31</xdr:row>
      <xdr:rowOff>38100</xdr:rowOff>
    </xdr:from>
    <xdr:to>
      <xdr:col>0</xdr:col>
      <xdr:colOff>276225</xdr:colOff>
      <xdr:row>32</xdr:row>
      <xdr:rowOff>123825</xdr:rowOff>
    </xdr:to>
    <xdr:pic macro="[0]!AjoutLigneProvFinanciers">
      <xdr:nvPicPr>
        <xdr:cNvPr id="7" name="Image 6"/>
        <xdr:cNvPicPr preferRelativeResize="1">
          <a:picLocks noChangeAspect="1"/>
        </xdr:cNvPicPr>
      </xdr:nvPicPr>
      <xdr:blipFill>
        <a:blip r:embed="rId4"/>
        <a:stretch>
          <a:fillRect/>
        </a:stretch>
      </xdr:blipFill>
      <xdr:spPr>
        <a:xfrm>
          <a:off x="57150" y="5334000"/>
          <a:ext cx="219075" cy="247650"/>
        </a:xfrm>
        <a:prstGeom prst="rect">
          <a:avLst/>
        </a:prstGeom>
        <a:noFill/>
        <a:ln w="9525" cmpd="sng">
          <a:noFill/>
        </a:ln>
      </xdr:spPr>
    </xdr:pic>
    <xdr:clientData/>
  </xdr:twoCellAnchor>
  <xdr:twoCellAnchor editAs="oneCell">
    <xdr:from>
      <xdr:col>0</xdr:col>
      <xdr:colOff>57150</xdr:colOff>
      <xdr:row>40</xdr:row>
      <xdr:rowOff>38100</xdr:rowOff>
    </xdr:from>
    <xdr:to>
      <xdr:col>0</xdr:col>
      <xdr:colOff>276225</xdr:colOff>
      <xdr:row>41</xdr:row>
      <xdr:rowOff>123825</xdr:rowOff>
    </xdr:to>
    <xdr:pic macro="[0]!AjoutLigneProv13">
      <xdr:nvPicPr>
        <xdr:cNvPr id="8" name="Image 8"/>
        <xdr:cNvPicPr preferRelativeResize="1">
          <a:picLocks noChangeAspect="1"/>
        </xdr:cNvPicPr>
      </xdr:nvPicPr>
      <xdr:blipFill>
        <a:blip r:embed="rId4"/>
        <a:stretch>
          <a:fillRect/>
        </a:stretch>
      </xdr:blipFill>
      <xdr:spPr>
        <a:xfrm>
          <a:off x="57150" y="7115175"/>
          <a:ext cx="219075" cy="247650"/>
        </a:xfrm>
        <a:prstGeom prst="rect">
          <a:avLst/>
        </a:prstGeom>
        <a:noFill/>
        <a:ln w="9525" cmpd="sng">
          <a:noFill/>
        </a:ln>
      </xdr:spPr>
    </xdr:pic>
    <xdr:clientData/>
  </xdr:twoCellAnchor>
  <xdr:twoCellAnchor editAs="oneCell">
    <xdr:from>
      <xdr:col>2</xdr:col>
      <xdr:colOff>771525</xdr:colOff>
      <xdr:row>39</xdr:row>
      <xdr:rowOff>38100</xdr:rowOff>
    </xdr:from>
    <xdr:to>
      <xdr:col>2</xdr:col>
      <xdr:colOff>914400</xdr:colOff>
      <xdr:row>39</xdr:row>
      <xdr:rowOff>190500</xdr:rowOff>
    </xdr:to>
    <xdr:pic>
      <xdr:nvPicPr>
        <xdr:cNvPr id="9" name="Image 25" descr="C:\Users\lducoudre\AppData\Local\Microsoft\Windows\Temporary Internet Files\Content.IE5\U5NQSQCN\unknown-31209_960_720[1].png">
          <a:hlinkClick r:id="rId6"/>
        </xdr:cNvPr>
        <xdr:cNvPicPr preferRelativeResize="1">
          <a:picLocks noChangeAspect="1"/>
        </xdr:cNvPicPr>
      </xdr:nvPicPr>
      <xdr:blipFill>
        <a:blip r:embed="rId1"/>
        <a:stretch>
          <a:fillRect/>
        </a:stretch>
      </xdr:blipFill>
      <xdr:spPr>
        <a:xfrm>
          <a:off x="1504950" y="6867525"/>
          <a:ext cx="142875" cy="15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11</xdr:row>
      <xdr:rowOff>0</xdr:rowOff>
    </xdr:from>
    <xdr:to>
      <xdr:col>0</xdr:col>
      <xdr:colOff>219075</xdr:colOff>
      <xdr:row>11</xdr:row>
      <xdr:rowOff>285750</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76200" y="2457450"/>
          <a:ext cx="142875" cy="285750"/>
        </a:xfrm>
        <a:prstGeom prst="rect">
          <a:avLst/>
        </a:prstGeom>
        <a:noFill/>
        <a:ln w="9525" cmpd="sng">
          <a:noFill/>
        </a:ln>
      </xdr:spPr>
    </xdr:pic>
    <xdr:clientData/>
  </xdr:twoCellAnchor>
  <xdr:twoCellAnchor editAs="oneCell">
    <xdr:from>
      <xdr:col>0</xdr:col>
      <xdr:colOff>76200</xdr:colOff>
      <xdr:row>13</xdr:row>
      <xdr:rowOff>85725</xdr:rowOff>
    </xdr:from>
    <xdr:to>
      <xdr:col>0</xdr:col>
      <xdr:colOff>219075</xdr:colOff>
      <xdr:row>13</xdr:row>
      <xdr:rowOff>228600</xdr:rowOff>
    </xdr:to>
    <xdr:pic>
      <xdr:nvPicPr>
        <xdr:cNvPr id="2" name="Image 25" descr="C:\Users\lducoudre\AppData\Local\Microsoft\Windows\Temporary Internet Files\Content.IE5\U5NQSQCN\unknown-31209_960_720[1].png">
          <a:hlinkClick r:id="rId6"/>
        </xdr:cNvPr>
        <xdr:cNvPicPr preferRelativeResize="1">
          <a:picLocks noChangeAspect="0"/>
        </xdr:cNvPicPr>
      </xdr:nvPicPr>
      <xdr:blipFill>
        <a:blip r:embed="rId4"/>
        <a:stretch>
          <a:fillRect/>
        </a:stretch>
      </xdr:blipFill>
      <xdr:spPr>
        <a:xfrm>
          <a:off x="76200" y="3352800"/>
          <a:ext cx="142875" cy="142875"/>
        </a:xfrm>
        <a:prstGeom prst="rect">
          <a:avLst/>
        </a:prstGeom>
        <a:noFill/>
        <a:ln w="9525" cmpd="sng">
          <a:noFill/>
        </a:ln>
      </xdr:spPr>
    </xdr:pic>
    <xdr:clientData/>
  </xdr:twoCellAnchor>
  <xdr:twoCellAnchor editAs="oneCell">
    <xdr:from>
      <xdr:col>3</xdr:col>
      <xdr:colOff>3133725</xdr:colOff>
      <xdr:row>2</xdr:row>
      <xdr:rowOff>66675</xdr:rowOff>
    </xdr:from>
    <xdr:to>
      <xdr:col>3</xdr:col>
      <xdr:colOff>3276600</xdr:colOff>
      <xdr:row>3</xdr:row>
      <xdr:rowOff>47625</xdr:rowOff>
    </xdr:to>
    <xdr:pic>
      <xdr:nvPicPr>
        <xdr:cNvPr id="3" name="Image 25" descr="C:\Users\lducoudre\AppData\Local\Microsoft\Windows\Temporary Internet Files\Content.IE5\U5NQSQCN\unknown-31209_960_720[1].png">
          <a:hlinkClick r:id="rId8"/>
        </xdr:cNvPr>
        <xdr:cNvPicPr preferRelativeResize="1">
          <a:picLocks noChangeAspect="1"/>
        </xdr:cNvPicPr>
      </xdr:nvPicPr>
      <xdr:blipFill>
        <a:blip r:embed="rId4"/>
        <a:stretch>
          <a:fillRect/>
        </a:stretch>
      </xdr:blipFill>
      <xdr:spPr>
        <a:xfrm>
          <a:off x="7667625" y="695325"/>
          <a:ext cx="142875" cy="152400"/>
        </a:xfrm>
        <a:prstGeom prst="rect">
          <a:avLst/>
        </a:prstGeom>
        <a:noFill/>
        <a:ln w="9525" cmpd="sng">
          <a:noFill/>
        </a:ln>
      </xdr:spPr>
    </xdr:pic>
    <xdr:clientData/>
  </xdr:twoCellAnchor>
  <xdr:twoCellAnchor editAs="oneCell">
    <xdr:from>
      <xdr:col>0</xdr:col>
      <xdr:colOff>76200</xdr:colOff>
      <xdr:row>9</xdr:row>
      <xdr:rowOff>38100</xdr:rowOff>
    </xdr:from>
    <xdr:to>
      <xdr:col>0</xdr:col>
      <xdr:colOff>219075</xdr:colOff>
      <xdr:row>10</xdr:row>
      <xdr:rowOff>19050</xdr:rowOff>
    </xdr:to>
    <xdr:pic>
      <xdr:nvPicPr>
        <xdr:cNvPr id="4" name="Image 25" descr="C:\Users\lducoudre\AppData\Local\Microsoft\Windows\Temporary Internet Files\Content.IE5\U5NQSQCN\unknown-31209_960_720[1].png">
          <a:hlinkClick r:id="rId10"/>
        </xdr:cNvPr>
        <xdr:cNvPicPr preferRelativeResize="1">
          <a:picLocks noChangeAspect="0"/>
        </xdr:cNvPicPr>
      </xdr:nvPicPr>
      <xdr:blipFill>
        <a:blip r:embed="rId1"/>
        <a:stretch>
          <a:fillRect/>
        </a:stretch>
      </xdr:blipFill>
      <xdr:spPr>
        <a:xfrm>
          <a:off x="76200" y="2171700"/>
          <a:ext cx="142875" cy="142875"/>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dimension ref="A1:B2"/>
  <sheetViews>
    <sheetView zoomScalePageLayoutView="0" workbookViewId="0" topLeftCell="A1">
      <selection activeCell="A1" sqref="A1"/>
    </sheetView>
  </sheetViews>
  <sheetFormatPr defaultColWidth="11.421875" defaultRowHeight="15"/>
  <cols>
    <col min="2" max="2" width="10.8515625" style="292" customWidth="1"/>
  </cols>
  <sheetData>
    <row r="1" spans="1:2" ht="15">
      <c r="A1" s="289" t="s">
        <v>322</v>
      </c>
      <c r="B1" s="291">
        <f>'Page de garde'!D20</f>
        <v>0</v>
      </c>
    </row>
    <row r="2" spans="1:2" ht="15">
      <c r="A2" s="290" t="s">
        <v>323</v>
      </c>
      <c r="B2" s="291">
        <f>'Page de garde'!A4</f>
        <v>0</v>
      </c>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9">
    <pageSetUpPr fitToPage="1"/>
  </sheetPr>
  <dimension ref="A1:T50"/>
  <sheetViews>
    <sheetView zoomScalePageLayoutView="0" workbookViewId="0" topLeftCell="A1">
      <selection activeCell="A1" sqref="A1"/>
    </sheetView>
  </sheetViews>
  <sheetFormatPr defaultColWidth="11.421875" defaultRowHeight="15"/>
  <cols>
    <col min="1" max="1" width="2.7109375" style="296" customWidth="1"/>
    <col min="2" max="2" width="10.57421875" style="296" customWidth="1"/>
    <col min="3" max="3" width="44.57421875" style="296" customWidth="1"/>
    <col min="4" max="7" width="15.7109375" style="296" customWidth="1"/>
    <col min="8" max="8" width="7.28125" style="296" hidden="1" customWidth="1"/>
    <col min="9" max="12" width="15.7109375" style="296" customWidth="1"/>
    <col min="13" max="13" width="14.421875" style="296" hidden="1" customWidth="1"/>
    <col min="14" max="15" width="15.7109375" style="296" customWidth="1"/>
    <col min="16" max="16" width="15.7109375" style="296" hidden="1" customWidth="1"/>
    <col min="17" max="17" width="15.7109375" style="296" customWidth="1"/>
    <col min="18" max="18" width="2.7109375" style="296" customWidth="1"/>
    <col min="19" max="16384" width="11.421875" style="296" customWidth="1"/>
  </cols>
  <sheetData>
    <row r="1" spans="1:18" ht="11.25">
      <c r="A1" s="293"/>
      <c r="B1" s="294"/>
      <c r="C1" s="294"/>
      <c r="D1" s="294"/>
      <c r="E1" s="294"/>
      <c r="F1" s="294"/>
      <c r="G1" s="294"/>
      <c r="H1" s="294"/>
      <c r="I1" s="294"/>
      <c r="J1" s="294"/>
      <c r="K1" s="294"/>
      <c r="L1" s="294"/>
      <c r="M1" s="294"/>
      <c r="N1" s="294"/>
      <c r="O1" s="294"/>
      <c r="P1" s="294"/>
      <c r="Q1" s="294"/>
      <c r="R1" s="295"/>
    </row>
    <row r="2" spans="1:18" ht="38.25" customHeight="1">
      <c r="A2" s="297"/>
      <c r="B2" s="719" t="s">
        <v>144</v>
      </c>
      <c r="C2" s="719"/>
      <c r="D2" s="719"/>
      <c r="E2" s="719"/>
      <c r="F2" s="719"/>
      <c r="G2" s="719"/>
      <c r="H2" s="719"/>
      <c r="I2" s="719"/>
      <c r="J2" s="719"/>
      <c r="K2" s="719"/>
      <c r="L2" s="719"/>
      <c r="M2" s="719"/>
      <c r="N2" s="719"/>
      <c r="O2" s="719"/>
      <c r="P2" s="719"/>
      <c r="Q2" s="719"/>
      <c r="R2" s="298"/>
    </row>
    <row r="3" spans="1:18" ht="12" thickBot="1">
      <c r="A3" s="297"/>
      <c r="B3" s="299"/>
      <c r="C3" s="299"/>
      <c r="D3" s="299"/>
      <c r="E3" s="299"/>
      <c r="F3" s="299"/>
      <c r="G3" s="299"/>
      <c r="H3" s="299"/>
      <c r="I3" s="299"/>
      <c r="J3" s="299"/>
      <c r="K3" s="299"/>
      <c r="L3" s="299"/>
      <c r="M3" s="299"/>
      <c r="N3" s="299"/>
      <c r="O3" s="299"/>
      <c r="P3" s="299"/>
      <c r="Q3" s="299"/>
      <c r="R3" s="298"/>
    </row>
    <row r="4" spans="1:19" ht="36" customHeight="1">
      <c r="A4" s="297"/>
      <c r="B4" s="299"/>
      <c r="C4" s="299"/>
      <c r="D4" s="743" t="s">
        <v>145</v>
      </c>
      <c r="E4" s="746" t="s">
        <v>169</v>
      </c>
      <c r="F4" s="747"/>
      <c r="G4" s="747"/>
      <c r="H4" s="748"/>
      <c r="I4" s="746" t="s">
        <v>146</v>
      </c>
      <c r="J4" s="747"/>
      <c r="K4" s="747"/>
      <c r="L4" s="747"/>
      <c r="M4" s="748"/>
      <c r="N4" s="746" t="s">
        <v>347</v>
      </c>
      <c r="O4" s="747"/>
      <c r="P4" s="748"/>
      <c r="Q4" s="741" t="s">
        <v>0</v>
      </c>
      <c r="R4" s="298"/>
      <c r="S4" s="300"/>
    </row>
    <row r="5" spans="1:18" s="305" customFormat="1" ht="23.25" thickBot="1">
      <c r="A5" s="301"/>
      <c r="B5" s="302"/>
      <c r="C5" s="302"/>
      <c r="D5" s="745"/>
      <c r="E5" s="303" t="s">
        <v>278</v>
      </c>
      <c r="F5" s="303" t="s">
        <v>279</v>
      </c>
      <c r="G5" s="303" t="s">
        <v>281</v>
      </c>
      <c r="H5" s="303" t="s">
        <v>280</v>
      </c>
      <c r="I5" s="303" t="s">
        <v>278</v>
      </c>
      <c r="J5" s="303" t="s">
        <v>279</v>
      </c>
      <c r="K5" s="303" t="s">
        <v>281</v>
      </c>
      <c r="L5" s="303" t="s">
        <v>468</v>
      </c>
      <c r="M5" s="303" t="s">
        <v>280</v>
      </c>
      <c r="N5" s="303" t="s">
        <v>278</v>
      </c>
      <c r="O5" s="303" t="s">
        <v>279</v>
      </c>
      <c r="P5" s="303" t="s">
        <v>282</v>
      </c>
      <c r="Q5" s="742"/>
      <c r="R5" s="304"/>
    </row>
    <row r="6" spans="1:18" ht="22.5" customHeight="1" thickBot="1">
      <c r="A6" s="297"/>
      <c r="B6" s="306" t="s">
        <v>147</v>
      </c>
      <c r="C6" s="299"/>
      <c r="D6" s="299"/>
      <c r="E6" s="299"/>
      <c r="F6" s="299"/>
      <c r="G6" s="299"/>
      <c r="H6" s="299"/>
      <c r="I6" s="299"/>
      <c r="J6" s="299"/>
      <c r="K6" s="299"/>
      <c r="L6" s="299"/>
      <c r="M6" s="299"/>
      <c r="N6" s="299"/>
      <c r="O6" s="299"/>
      <c r="P6" s="299"/>
      <c r="Q6" s="299"/>
      <c r="R6" s="298"/>
    </row>
    <row r="7" spans="1:18" ht="11.25">
      <c r="A7" s="297"/>
      <c r="B7" s="743" t="s">
        <v>189</v>
      </c>
      <c r="C7" s="307" t="s">
        <v>148</v>
      </c>
      <c r="D7" s="308"/>
      <c r="E7" s="308"/>
      <c r="F7" s="308"/>
      <c r="G7" s="308"/>
      <c r="H7" s="308"/>
      <c r="I7" s="308"/>
      <c r="J7" s="308"/>
      <c r="K7" s="308"/>
      <c r="L7" s="308"/>
      <c r="M7" s="308"/>
      <c r="N7" s="308"/>
      <c r="O7" s="308"/>
      <c r="P7" s="308"/>
      <c r="Q7" s="309">
        <f>SUM(D7:P7)</f>
        <v>0</v>
      </c>
      <c r="R7" s="298"/>
    </row>
    <row r="8" spans="1:18" ht="11.25">
      <c r="A8" s="297"/>
      <c r="B8" s="744"/>
      <c r="C8" s="310" t="s">
        <v>149</v>
      </c>
      <c r="D8" s="311"/>
      <c r="E8" s="311"/>
      <c r="F8" s="311"/>
      <c r="G8" s="311"/>
      <c r="H8" s="311"/>
      <c r="I8" s="311"/>
      <c r="J8" s="311"/>
      <c r="K8" s="311"/>
      <c r="L8" s="311"/>
      <c r="M8" s="311"/>
      <c r="N8" s="311"/>
      <c r="O8" s="311"/>
      <c r="P8" s="311"/>
      <c r="Q8" s="312">
        <f>SUM(D8:P8)</f>
        <v>0</v>
      </c>
      <c r="R8" s="298"/>
    </row>
    <row r="9" spans="1:18" ht="12" thickBot="1">
      <c r="A9" s="297"/>
      <c r="B9" s="745"/>
      <c r="C9" s="313" t="s">
        <v>150</v>
      </c>
      <c r="D9" s="314">
        <f>D8-D7</f>
        <v>0</v>
      </c>
      <c r="E9" s="314">
        <f aca="true" t="shared" si="0" ref="E9:Q9">E8-E7</f>
        <v>0</v>
      </c>
      <c r="F9" s="314">
        <f t="shared" si="0"/>
        <v>0</v>
      </c>
      <c r="G9" s="314">
        <f>G8-G7</f>
        <v>0</v>
      </c>
      <c r="H9" s="314">
        <f t="shared" si="0"/>
        <v>0</v>
      </c>
      <c r="I9" s="314">
        <f t="shared" si="0"/>
        <v>0</v>
      </c>
      <c r="J9" s="314">
        <f t="shared" si="0"/>
        <v>0</v>
      </c>
      <c r="K9" s="314">
        <f t="shared" si="0"/>
        <v>0</v>
      </c>
      <c r="L9" s="314">
        <f>L8-L7</f>
        <v>0</v>
      </c>
      <c r="M9" s="314">
        <f t="shared" si="0"/>
        <v>0</v>
      </c>
      <c r="N9" s="314">
        <f t="shared" si="0"/>
        <v>0</v>
      </c>
      <c r="O9" s="314">
        <f>O8-O7</f>
        <v>0</v>
      </c>
      <c r="P9" s="314">
        <f t="shared" si="0"/>
        <v>0</v>
      </c>
      <c r="Q9" s="315">
        <f t="shared" si="0"/>
        <v>0</v>
      </c>
      <c r="R9" s="298"/>
    </row>
    <row r="10" spans="1:18" ht="12" thickBot="1">
      <c r="A10" s="297"/>
      <c r="B10" s="299"/>
      <c r="C10" s="299"/>
      <c r="D10" s="299"/>
      <c r="E10" s="299"/>
      <c r="F10" s="299"/>
      <c r="G10" s="299"/>
      <c r="H10" s="299"/>
      <c r="I10" s="299"/>
      <c r="J10" s="299"/>
      <c r="K10" s="299"/>
      <c r="L10" s="299"/>
      <c r="M10" s="299"/>
      <c r="N10" s="299"/>
      <c r="O10" s="299"/>
      <c r="P10" s="299"/>
      <c r="Q10" s="299"/>
      <c r="R10" s="298"/>
    </row>
    <row r="11" spans="1:18" ht="11.25">
      <c r="A11" s="297"/>
      <c r="B11" s="743" t="s">
        <v>188</v>
      </c>
      <c r="C11" s="307" t="s">
        <v>148</v>
      </c>
      <c r="D11" s="308"/>
      <c r="E11" s="308"/>
      <c r="F11" s="308"/>
      <c r="G11" s="308"/>
      <c r="H11" s="308"/>
      <c r="I11" s="308"/>
      <c r="J11" s="308"/>
      <c r="K11" s="308"/>
      <c r="L11" s="308"/>
      <c r="M11" s="308"/>
      <c r="N11" s="308"/>
      <c r="O11" s="308"/>
      <c r="P11" s="308"/>
      <c r="Q11" s="309">
        <f>SUM(D11:P11)</f>
        <v>0</v>
      </c>
      <c r="R11" s="298"/>
    </row>
    <row r="12" spans="1:18" ht="11.25">
      <c r="A12" s="297"/>
      <c r="B12" s="744"/>
      <c r="C12" s="310" t="s">
        <v>149</v>
      </c>
      <c r="D12" s="311"/>
      <c r="E12" s="311"/>
      <c r="F12" s="311"/>
      <c r="G12" s="311"/>
      <c r="H12" s="311"/>
      <c r="I12" s="311"/>
      <c r="J12" s="311"/>
      <c r="K12" s="311"/>
      <c r="L12" s="311"/>
      <c r="M12" s="311"/>
      <c r="N12" s="311"/>
      <c r="O12" s="311"/>
      <c r="P12" s="311"/>
      <c r="Q12" s="312">
        <f>SUM(D12:P12)</f>
        <v>0</v>
      </c>
      <c r="R12" s="298"/>
    </row>
    <row r="13" spans="1:20" ht="21.75" customHeight="1" thickBot="1">
      <c r="A13" s="297"/>
      <c r="B13" s="745"/>
      <c r="C13" s="313" t="s">
        <v>150</v>
      </c>
      <c r="D13" s="314">
        <f>D12-D11</f>
        <v>0</v>
      </c>
      <c r="E13" s="314">
        <f aca="true" t="shared" si="1" ref="E13:Q13">E12-E11</f>
        <v>0</v>
      </c>
      <c r="F13" s="314">
        <f t="shared" si="1"/>
        <v>0</v>
      </c>
      <c r="G13" s="314">
        <f>G12-G11</f>
        <v>0</v>
      </c>
      <c r="H13" s="314">
        <f t="shared" si="1"/>
        <v>0</v>
      </c>
      <c r="I13" s="314">
        <f t="shared" si="1"/>
        <v>0</v>
      </c>
      <c r="J13" s="314">
        <f t="shared" si="1"/>
        <v>0</v>
      </c>
      <c r="K13" s="314">
        <f t="shared" si="1"/>
        <v>0</v>
      </c>
      <c r="L13" s="314">
        <f>L12-L11</f>
        <v>0</v>
      </c>
      <c r="M13" s="314">
        <f t="shared" si="1"/>
        <v>0</v>
      </c>
      <c r="N13" s="314">
        <f t="shared" si="1"/>
        <v>0</v>
      </c>
      <c r="O13" s="314">
        <f>O12-O11</f>
        <v>0</v>
      </c>
      <c r="P13" s="314">
        <f t="shared" si="1"/>
        <v>0</v>
      </c>
      <c r="Q13" s="315">
        <f t="shared" si="1"/>
        <v>0</v>
      </c>
      <c r="R13" s="298"/>
      <c r="T13" s="300"/>
    </row>
    <row r="14" spans="1:18" ht="12" thickBot="1">
      <c r="A14" s="297"/>
      <c r="B14" s="299"/>
      <c r="C14" s="299"/>
      <c r="D14" s="299"/>
      <c r="E14" s="299"/>
      <c r="F14" s="299"/>
      <c r="G14" s="299"/>
      <c r="H14" s="299"/>
      <c r="I14" s="299"/>
      <c r="J14" s="299"/>
      <c r="K14" s="299"/>
      <c r="L14" s="299"/>
      <c r="M14" s="299"/>
      <c r="N14" s="299"/>
      <c r="O14" s="299"/>
      <c r="P14" s="299"/>
      <c r="Q14" s="299"/>
      <c r="R14" s="298"/>
    </row>
    <row r="15" spans="1:18" ht="11.25">
      <c r="A15" s="297"/>
      <c r="B15" s="743" t="s">
        <v>190</v>
      </c>
      <c r="C15" s="307" t="s">
        <v>148</v>
      </c>
      <c r="D15" s="308"/>
      <c r="E15" s="308"/>
      <c r="F15" s="308"/>
      <c r="G15" s="308"/>
      <c r="H15" s="308"/>
      <c r="I15" s="308"/>
      <c r="J15" s="308"/>
      <c r="K15" s="308"/>
      <c r="L15" s="308"/>
      <c r="M15" s="308"/>
      <c r="N15" s="308"/>
      <c r="O15" s="308"/>
      <c r="P15" s="308"/>
      <c r="Q15" s="309">
        <f>SUM(D15:P15)</f>
        <v>0</v>
      </c>
      <c r="R15" s="298"/>
    </row>
    <row r="16" spans="1:18" ht="11.25">
      <c r="A16" s="297"/>
      <c r="B16" s="744"/>
      <c r="C16" s="310" t="s">
        <v>149</v>
      </c>
      <c r="D16" s="311"/>
      <c r="E16" s="311"/>
      <c r="F16" s="311"/>
      <c r="G16" s="311"/>
      <c r="H16" s="311"/>
      <c r="I16" s="311"/>
      <c r="J16" s="311"/>
      <c r="K16" s="311"/>
      <c r="L16" s="311"/>
      <c r="M16" s="311"/>
      <c r="N16" s="311"/>
      <c r="O16" s="311"/>
      <c r="P16" s="311"/>
      <c r="Q16" s="312">
        <f>SUM(D16:P16)</f>
        <v>0</v>
      </c>
      <c r="R16" s="298"/>
    </row>
    <row r="17" spans="1:18" ht="12" thickBot="1">
      <c r="A17" s="297"/>
      <c r="B17" s="745"/>
      <c r="C17" s="313" t="s">
        <v>150</v>
      </c>
      <c r="D17" s="314">
        <f>D16-D15</f>
        <v>0</v>
      </c>
      <c r="E17" s="314">
        <f aca="true" t="shared" si="2" ref="E17:Q17">E16-E15</f>
        <v>0</v>
      </c>
      <c r="F17" s="314">
        <f t="shared" si="2"/>
        <v>0</v>
      </c>
      <c r="G17" s="314">
        <f>G16-G15</f>
        <v>0</v>
      </c>
      <c r="H17" s="314">
        <f t="shared" si="2"/>
        <v>0</v>
      </c>
      <c r="I17" s="314">
        <f t="shared" si="2"/>
        <v>0</v>
      </c>
      <c r="J17" s="314">
        <f t="shared" si="2"/>
        <v>0</v>
      </c>
      <c r="K17" s="314">
        <f t="shared" si="2"/>
        <v>0</v>
      </c>
      <c r="L17" s="314">
        <f>L16-L15</f>
        <v>0</v>
      </c>
      <c r="M17" s="314">
        <f t="shared" si="2"/>
        <v>0</v>
      </c>
      <c r="N17" s="314">
        <f t="shared" si="2"/>
        <v>0</v>
      </c>
      <c r="O17" s="314">
        <f>O16-O15</f>
        <v>0</v>
      </c>
      <c r="P17" s="314">
        <f t="shared" si="2"/>
        <v>0</v>
      </c>
      <c r="Q17" s="315">
        <f t="shared" si="2"/>
        <v>0</v>
      </c>
      <c r="R17" s="298"/>
    </row>
    <row r="18" spans="1:18" ht="11.25">
      <c r="A18" s="297"/>
      <c r="B18" s="299"/>
      <c r="C18" s="299"/>
      <c r="D18" s="299"/>
      <c r="E18" s="299"/>
      <c r="F18" s="299"/>
      <c r="G18" s="299"/>
      <c r="H18" s="299"/>
      <c r="I18" s="299"/>
      <c r="J18" s="299"/>
      <c r="K18" s="299"/>
      <c r="L18" s="299"/>
      <c r="M18" s="299"/>
      <c r="N18" s="299"/>
      <c r="O18" s="299"/>
      <c r="P18" s="299"/>
      <c r="Q18" s="299"/>
      <c r="R18" s="298"/>
    </row>
    <row r="19" spans="1:18" ht="12" thickBot="1">
      <c r="A19" s="297"/>
      <c r="B19" s="306" t="s">
        <v>151</v>
      </c>
      <c r="C19" s="299"/>
      <c r="D19" s="299"/>
      <c r="E19" s="299"/>
      <c r="F19" s="299"/>
      <c r="G19" s="299"/>
      <c r="H19" s="299"/>
      <c r="I19" s="299"/>
      <c r="J19" s="299"/>
      <c r="K19" s="299"/>
      <c r="L19" s="299"/>
      <c r="M19" s="299"/>
      <c r="N19" s="299"/>
      <c r="O19" s="299"/>
      <c r="P19" s="299"/>
      <c r="Q19" s="299"/>
      <c r="R19" s="298"/>
    </row>
    <row r="20" spans="1:18" ht="22.5">
      <c r="A20" s="297"/>
      <c r="B20" s="743" t="s">
        <v>189</v>
      </c>
      <c r="C20" s="307" t="s">
        <v>283</v>
      </c>
      <c r="D20" s="308"/>
      <c r="E20" s="308"/>
      <c r="F20" s="308"/>
      <c r="G20" s="308"/>
      <c r="H20" s="308"/>
      <c r="I20" s="308"/>
      <c r="J20" s="308"/>
      <c r="K20" s="308"/>
      <c r="L20" s="308"/>
      <c r="M20" s="308"/>
      <c r="N20" s="308"/>
      <c r="O20" s="308"/>
      <c r="P20" s="308"/>
      <c r="Q20" s="309">
        <f>SUM(D20:P20)</f>
        <v>0</v>
      </c>
      <c r="R20" s="298"/>
    </row>
    <row r="21" spans="1:18" ht="33.75">
      <c r="A21" s="297"/>
      <c r="B21" s="744"/>
      <c r="C21" s="316" t="s">
        <v>152</v>
      </c>
      <c r="D21" s="311"/>
      <c r="E21" s="311"/>
      <c r="F21" s="311"/>
      <c r="G21" s="311"/>
      <c r="H21" s="311"/>
      <c r="I21" s="311"/>
      <c r="J21" s="311"/>
      <c r="K21" s="311"/>
      <c r="L21" s="311"/>
      <c r="M21" s="311"/>
      <c r="N21" s="311"/>
      <c r="O21" s="311"/>
      <c r="P21" s="311"/>
      <c r="Q21" s="312">
        <f>SUM(D21:P21)</f>
        <v>0</v>
      </c>
      <c r="R21" s="298"/>
    </row>
    <row r="22" spans="1:18" ht="12" thickBot="1">
      <c r="A22" s="297"/>
      <c r="B22" s="745"/>
      <c r="C22" s="313" t="s">
        <v>153</v>
      </c>
      <c r="D22" s="314">
        <f>D9+D20-D21</f>
        <v>0</v>
      </c>
      <c r="E22" s="314">
        <f aca="true" t="shared" si="3" ref="E22:Q22">E9+E20-E21</f>
        <v>0</v>
      </c>
      <c r="F22" s="314">
        <f t="shared" si="3"/>
        <v>0</v>
      </c>
      <c r="G22" s="314">
        <f>G9+G20-G21</f>
        <v>0</v>
      </c>
      <c r="H22" s="314">
        <f t="shared" si="3"/>
        <v>0</v>
      </c>
      <c r="I22" s="314">
        <f t="shared" si="3"/>
        <v>0</v>
      </c>
      <c r="J22" s="314">
        <f t="shared" si="3"/>
        <v>0</v>
      </c>
      <c r="K22" s="314">
        <f t="shared" si="3"/>
        <v>0</v>
      </c>
      <c r="L22" s="314">
        <f>L9+L20-L21</f>
        <v>0</v>
      </c>
      <c r="M22" s="314">
        <f t="shared" si="3"/>
        <v>0</v>
      </c>
      <c r="N22" s="314">
        <f t="shared" si="3"/>
        <v>0</v>
      </c>
      <c r="O22" s="314">
        <f>O9+O20-O21</f>
        <v>0</v>
      </c>
      <c r="P22" s="314">
        <f t="shared" si="3"/>
        <v>0</v>
      </c>
      <c r="Q22" s="315">
        <f t="shared" si="3"/>
        <v>0</v>
      </c>
      <c r="R22" s="298"/>
    </row>
    <row r="23" spans="1:18" ht="12" thickBot="1">
      <c r="A23" s="297"/>
      <c r="B23" s="299"/>
      <c r="C23" s="299"/>
      <c r="D23" s="299"/>
      <c r="E23" s="299"/>
      <c r="F23" s="299"/>
      <c r="G23" s="299"/>
      <c r="H23" s="299"/>
      <c r="I23" s="299"/>
      <c r="J23" s="299"/>
      <c r="K23" s="299"/>
      <c r="L23" s="299"/>
      <c r="M23" s="299"/>
      <c r="N23" s="299"/>
      <c r="O23" s="299"/>
      <c r="P23" s="299"/>
      <c r="Q23" s="299"/>
      <c r="R23" s="298"/>
    </row>
    <row r="24" spans="1:18" ht="22.5">
      <c r="A24" s="297"/>
      <c r="B24" s="743" t="s">
        <v>188</v>
      </c>
      <c r="C24" s="307" t="s">
        <v>283</v>
      </c>
      <c r="D24" s="308"/>
      <c r="E24" s="308"/>
      <c r="F24" s="308"/>
      <c r="G24" s="308"/>
      <c r="H24" s="308"/>
      <c r="I24" s="308"/>
      <c r="J24" s="308"/>
      <c r="K24" s="308"/>
      <c r="L24" s="308"/>
      <c r="M24" s="308"/>
      <c r="N24" s="308"/>
      <c r="O24" s="308"/>
      <c r="P24" s="308"/>
      <c r="Q24" s="309">
        <f>SUM(D24:P24)</f>
        <v>0</v>
      </c>
      <c r="R24" s="298"/>
    </row>
    <row r="25" spans="1:18" ht="33.75">
      <c r="A25" s="297"/>
      <c r="B25" s="744"/>
      <c r="C25" s="316" t="s">
        <v>152</v>
      </c>
      <c r="D25" s="311"/>
      <c r="E25" s="311"/>
      <c r="F25" s="311"/>
      <c r="G25" s="311"/>
      <c r="H25" s="311"/>
      <c r="I25" s="311"/>
      <c r="J25" s="311"/>
      <c r="K25" s="311"/>
      <c r="L25" s="311"/>
      <c r="M25" s="311"/>
      <c r="N25" s="311"/>
      <c r="O25" s="311"/>
      <c r="P25" s="311"/>
      <c r="Q25" s="312">
        <f>SUM(D25:P25)</f>
        <v>0</v>
      </c>
      <c r="R25" s="298"/>
    </row>
    <row r="26" spans="1:18" ht="12" thickBot="1">
      <c r="A26" s="297"/>
      <c r="B26" s="745"/>
      <c r="C26" s="313" t="s">
        <v>153</v>
      </c>
      <c r="D26" s="314">
        <f>D13+D24-D25</f>
        <v>0</v>
      </c>
      <c r="E26" s="314">
        <f aca="true" t="shared" si="4" ref="E26:Q26">E13+E24-E25</f>
        <v>0</v>
      </c>
      <c r="F26" s="314">
        <f t="shared" si="4"/>
        <v>0</v>
      </c>
      <c r="G26" s="314">
        <f>G13+G24-G25</f>
        <v>0</v>
      </c>
      <c r="H26" s="314">
        <f t="shared" si="4"/>
        <v>0</v>
      </c>
      <c r="I26" s="314">
        <f t="shared" si="4"/>
        <v>0</v>
      </c>
      <c r="J26" s="314">
        <f t="shared" si="4"/>
        <v>0</v>
      </c>
      <c r="K26" s="314">
        <f t="shared" si="4"/>
        <v>0</v>
      </c>
      <c r="L26" s="314">
        <f>L13+L24-L25</f>
        <v>0</v>
      </c>
      <c r="M26" s="314">
        <f t="shared" si="4"/>
        <v>0</v>
      </c>
      <c r="N26" s="314">
        <f t="shared" si="4"/>
        <v>0</v>
      </c>
      <c r="O26" s="314">
        <f>O13+O24-O25</f>
        <v>0</v>
      </c>
      <c r="P26" s="314">
        <f t="shared" si="4"/>
        <v>0</v>
      </c>
      <c r="Q26" s="315">
        <f t="shared" si="4"/>
        <v>0</v>
      </c>
      <c r="R26" s="298"/>
    </row>
    <row r="27" spans="1:18" ht="12" thickBot="1">
      <c r="A27" s="297"/>
      <c r="B27" s="299"/>
      <c r="C27" s="299"/>
      <c r="D27" s="299"/>
      <c r="E27" s="299"/>
      <c r="F27" s="299"/>
      <c r="G27" s="299"/>
      <c r="H27" s="299"/>
      <c r="I27" s="299"/>
      <c r="J27" s="299"/>
      <c r="K27" s="299"/>
      <c r="L27" s="299"/>
      <c r="M27" s="299"/>
      <c r="N27" s="299"/>
      <c r="O27" s="299"/>
      <c r="P27" s="299"/>
      <c r="Q27" s="299"/>
      <c r="R27" s="298"/>
    </row>
    <row r="28" spans="1:18" ht="22.5">
      <c r="A28" s="297"/>
      <c r="B28" s="743" t="s">
        <v>190</v>
      </c>
      <c r="C28" s="307" t="s">
        <v>283</v>
      </c>
      <c r="D28" s="308"/>
      <c r="E28" s="308"/>
      <c r="F28" s="308"/>
      <c r="G28" s="308"/>
      <c r="H28" s="308"/>
      <c r="I28" s="308"/>
      <c r="J28" s="308"/>
      <c r="K28" s="308"/>
      <c r="L28" s="308"/>
      <c r="M28" s="308"/>
      <c r="N28" s="308"/>
      <c r="O28" s="308"/>
      <c r="P28" s="308"/>
      <c r="Q28" s="309">
        <f>SUM(D28:P28)</f>
        <v>0</v>
      </c>
      <c r="R28" s="298"/>
    </row>
    <row r="29" spans="1:18" ht="33.75">
      <c r="A29" s="297"/>
      <c r="B29" s="744"/>
      <c r="C29" s="316" t="s">
        <v>152</v>
      </c>
      <c r="D29" s="311"/>
      <c r="E29" s="311"/>
      <c r="F29" s="311"/>
      <c r="G29" s="311"/>
      <c r="H29" s="311"/>
      <c r="I29" s="311"/>
      <c r="J29" s="311"/>
      <c r="K29" s="311"/>
      <c r="L29" s="311"/>
      <c r="M29" s="311"/>
      <c r="N29" s="311"/>
      <c r="O29" s="311"/>
      <c r="P29" s="311"/>
      <c r="Q29" s="312">
        <f>SUM(D29:P29)</f>
        <v>0</v>
      </c>
      <c r="R29" s="298"/>
    </row>
    <row r="30" spans="1:18" ht="12" thickBot="1">
      <c r="A30" s="297"/>
      <c r="B30" s="745"/>
      <c r="C30" s="313" t="s">
        <v>153</v>
      </c>
      <c r="D30" s="314">
        <f>D17+D28-D29</f>
        <v>0</v>
      </c>
      <c r="E30" s="314">
        <f aca="true" t="shared" si="5" ref="E30:Q30">E17+E28-E29</f>
        <v>0</v>
      </c>
      <c r="F30" s="314">
        <f t="shared" si="5"/>
        <v>0</v>
      </c>
      <c r="G30" s="314">
        <f>G17+G28-G29</f>
        <v>0</v>
      </c>
      <c r="H30" s="314">
        <f t="shared" si="5"/>
        <v>0</v>
      </c>
      <c r="I30" s="314">
        <f t="shared" si="5"/>
        <v>0</v>
      </c>
      <c r="J30" s="314">
        <f t="shared" si="5"/>
        <v>0</v>
      </c>
      <c r="K30" s="314">
        <f t="shared" si="5"/>
        <v>0</v>
      </c>
      <c r="L30" s="314">
        <f>L17+L28-L29</f>
        <v>0</v>
      </c>
      <c r="M30" s="314">
        <f t="shared" si="5"/>
        <v>0</v>
      </c>
      <c r="N30" s="314">
        <f t="shared" si="5"/>
        <v>0</v>
      </c>
      <c r="O30" s="314">
        <f>O17+O28-O29</f>
        <v>0</v>
      </c>
      <c r="P30" s="314">
        <f t="shared" si="5"/>
        <v>0</v>
      </c>
      <c r="Q30" s="315">
        <f t="shared" si="5"/>
        <v>0</v>
      </c>
      <c r="R30" s="298"/>
    </row>
    <row r="31" spans="1:18" ht="11.25">
      <c r="A31" s="297"/>
      <c r="B31" s="299"/>
      <c r="C31" s="299"/>
      <c r="D31" s="299"/>
      <c r="E31" s="299"/>
      <c r="F31" s="299"/>
      <c r="G31" s="299"/>
      <c r="H31" s="299"/>
      <c r="I31" s="299"/>
      <c r="J31" s="299"/>
      <c r="K31" s="299"/>
      <c r="L31" s="299"/>
      <c r="M31" s="299"/>
      <c r="N31" s="299"/>
      <c r="O31" s="299"/>
      <c r="P31" s="299"/>
      <c r="Q31" s="299"/>
      <c r="R31" s="298"/>
    </row>
    <row r="32" spans="1:18" ht="12" thickBot="1">
      <c r="A32" s="297"/>
      <c r="B32" s="306" t="s">
        <v>154</v>
      </c>
      <c r="C32" s="299"/>
      <c r="D32" s="299"/>
      <c r="E32" s="299"/>
      <c r="F32" s="299"/>
      <c r="G32" s="299"/>
      <c r="H32" s="299"/>
      <c r="I32" s="299"/>
      <c r="J32" s="299"/>
      <c r="K32" s="299"/>
      <c r="L32" s="299"/>
      <c r="M32" s="299"/>
      <c r="N32" s="299"/>
      <c r="O32" s="299"/>
      <c r="P32" s="299"/>
      <c r="Q32" s="299"/>
      <c r="R32" s="298"/>
    </row>
    <row r="33" spans="1:18" s="322" customFormat="1" ht="23.25" thickBot="1">
      <c r="A33" s="317"/>
      <c r="B33" s="318"/>
      <c r="C33" s="318"/>
      <c r="D33" s="319" t="s">
        <v>330</v>
      </c>
      <c r="E33" s="320" t="s">
        <v>188</v>
      </c>
      <c r="F33" s="321" t="s">
        <v>190</v>
      </c>
      <c r="G33" s="299"/>
      <c r="H33" s="299"/>
      <c r="I33" s="299"/>
      <c r="J33" s="299"/>
      <c r="K33" s="299"/>
      <c r="L33" s="299"/>
      <c r="M33" s="299"/>
      <c r="N33" s="299"/>
      <c r="O33" s="299"/>
      <c r="P33" s="299"/>
      <c r="Q33" s="299"/>
      <c r="R33" s="298"/>
    </row>
    <row r="34" spans="1:18" ht="11.25">
      <c r="A34" s="297"/>
      <c r="B34" s="743" t="s">
        <v>155</v>
      </c>
      <c r="C34" s="307" t="s">
        <v>159</v>
      </c>
      <c r="D34" s="323">
        <f>IF($Q22&lt;0,0,$Q22)</f>
        <v>0</v>
      </c>
      <c r="E34" s="323">
        <f>IF($Q26&lt;0,0,$Q26)</f>
        <v>0</v>
      </c>
      <c r="F34" s="324">
        <f>IF($Q30&lt;0,0,$Q30)</f>
        <v>0</v>
      </c>
      <c r="G34" s="299"/>
      <c r="H34" s="299"/>
      <c r="I34" s="299"/>
      <c r="J34" s="299"/>
      <c r="K34" s="299"/>
      <c r="L34" s="299"/>
      <c r="M34" s="299"/>
      <c r="N34" s="299"/>
      <c r="O34" s="299"/>
      <c r="P34" s="299"/>
      <c r="Q34" s="299"/>
      <c r="R34" s="298"/>
    </row>
    <row r="35" spans="1:18" ht="11.25">
      <c r="A35" s="297"/>
      <c r="B35" s="744"/>
      <c r="C35" s="310" t="s">
        <v>165</v>
      </c>
      <c r="D35" s="311"/>
      <c r="E35" s="311"/>
      <c r="F35" s="327"/>
      <c r="G35" s="299"/>
      <c r="H35" s="299"/>
      <c r="I35" s="299"/>
      <c r="J35" s="299"/>
      <c r="K35" s="299"/>
      <c r="L35" s="299"/>
      <c r="M35" s="299"/>
      <c r="N35" s="299"/>
      <c r="O35" s="299"/>
      <c r="P35" s="299"/>
      <c r="Q35" s="299"/>
      <c r="R35" s="298"/>
    </row>
    <row r="36" spans="1:18" ht="11.25">
      <c r="A36" s="297"/>
      <c r="B36" s="744"/>
      <c r="C36" s="310" t="s">
        <v>166</v>
      </c>
      <c r="D36" s="311"/>
      <c r="E36" s="311"/>
      <c r="F36" s="327"/>
      <c r="G36" s="299"/>
      <c r="H36" s="299"/>
      <c r="I36" s="299"/>
      <c r="J36" s="299"/>
      <c r="K36" s="299"/>
      <c r="L36" s="299"/>
      <c r="M36" s="299"/>
      <c r="N36" s="299"/>
      <c r="O36" s="299"/>
      <c r="P36" s="299"/>
      <c r="Q36" s="299"/>
      <c r="R36" s="298"/>
    </row>
    <row r="37" spans="1:18" ht="11.25">
      <c r="A37" s="297"/>
      <c r="B37" s="744"/>
      <c r="C37" s="310" t="s">
        <v>167</v>
      </c>
      <c r="D37" s="311"/>
      <c r="E37" s="311"/>
      <c r="F37" s="327"/>
      <c r="G37" s="299"/>
      <c r="H37" s="299"/>
      <c r="I37" s="299"/>
      <c r="J37" s="299"/>
      <c r="K37" s="299"/>
      <c r="L37" s="299"/>
      <c r="M37" s="299"/>
      <c r="N37" s="299"/>
      <c r="O37" s="299"/>
      <c r="P37" s="299"/>
      <c r="Q37" s="299"/>
      <c r="R37" s="298"/>
    </row>
    <row r="38" spans="1:18" ht="11.25">
      <c r="A38" s="297"/>
      <c r="B38" s="744"/>
      <c r="C38" s="310" t="s">
        <v>156</v>
      </c>
      <c r="D38" s="329">
        <f>SUM(D34:D37)</f>
        <v>0</v>
      </c>
      <c r="E38" s="329">
        <f>SUM(E34:E37)</f>
        <v>0</v>
      </c>
      <c r="F38" s="312">
        <f>SUM(F34:F37)</f>
        <v>0</v>
      </c>
      <c r="G38" s="299"/>
      <c r="H38" s="299"/>
      <c r="I38" s="299"/>
      <c r="J38" s="299"/>
      <c r="K38" s="299"/>
      <c r="L38" s="299"/>
      <c r="M38" s="299"/>
      <c r="N38" s="299"/>
      <c r="O38" s="299"/>
      <c r="P38" s="299"/>
      <c r="Q38" s="299"/>
      <c r="R38" s="298"/>
    </row>
    <row r="39" spans="1:18" ht="11.25">
      <c r="A39" s="297"/>
      <c r="B39" s="744"/>
      <c r="C39" s="310" t="s">
        <v>157</v>
      </c>
      <c r="D39" s="329">
        <f>IF(D38-D47&gt;0,0,D47-D38)</f>
        <v>0</v>
      </c>
      <c r="E39" s="329">
        <f>IF(E38-E47&gt;0,0,E47-E38)</f>
        <v>0</v>
      </c>
      <c r="F39" s="312">
        <f>IF(F38-F47&gt;0,0,F47-F38)</f>
        <v>0</v>
      </c>
      <c r="G39" s="299"/>
      <c r="H39" s="299"/>
      <c r="I39" s="299"/>
      <c r="J39" s="299"/>
      <c r="K39" s="299"/>
      <c r="L39" s="299"/>
      <c r="M39" s="299"/>
      <c r="N39" s="299"/>
      <c r="O39" s="299"/>
      <c r="P39" s="299"/>
      <c r="Q39" s="299"/>
      <c r="R39" s="298"/>
    </row>
    <row r="40" spans="1:18" ht="12" thickBot="1">
      <c r="A40" s="297"/>
      <c r="B40" s="745"/>
      <c r="C40" s="313" t="s">
        <v>158</v>
      </c>
      <c r="D40" s="314">
        <f>D38+D39</f>
        <v>0</v>
      </c>
      <c r="E40" s="314">
        <f>E38+E39</f>
        <v>0</v>
      </c>
      <c r="F40" s="315">
        <f>F38+F39</f>
        <v>0</v>
      </c>
      <c r="G40" s="299"/>
      <c r="H40" s="299"/>
      <c r="I40" s="299"/>
      <c r="J40" s="299"/>
      <c r="K40" s="299"/>
      <c r="L40" s="299"/>
      <c r="M40" s="299"/>
      <c r="N40" s="299"/>
      <c r="O40" s="299"/>
      <c r="P40" s="299"/>
      <c r="Q40" s="299"/>
      <c r="R40" s="298"/>
    </row>
    <row r="41" spans="1:18" ht="12" thickBot="1">
      <c r="A41" s="297"/>
      <c r="B41" s="306"/>
      <c r="C41" s="299"/>
      <c r="D41" s="299"/>
      <c r="E41" s="299"/>
      <c r="F41" s="299"/>
      <c r="G41" s="299"/>
      <c r="H41" s="299"/>
      <c r="I41" s="299"/>
      <c r="J41" s="299"/>
      <c r="K41" s="299"/>
      <c r="L41" s="299"/>
      <c r="M41" s="299"/>
      <c r="N41" s="299"/>
      <c r="O41" s="299"/>
      <c r="P41" s="299"/>
      <c r="Q41" s="299"/>
      <c r="R41" s="298"/>
    </row>
    <row r="42" spans="1:18" s="322" customFormat="1" ht="23.25" thickBot="1">
      <c r="A42" s="317"/>
      <c r="B42" s="318"/>
      <c r="C42" s="318"/>
      <c r="D42" s="319" t="s">
        <v>331</v>
      </c>
      <c r="E42" s="320" t="s">
        <v>188</v>
      </c>
      <c r="F42" s="321" t="s">
        <v>190</v>
      </c>
      <c r="G42" s="299"/>
      <c r="H42" s="299"/>
      <c r="I42" s="299"/>
      <c r="J42" s="299"/>
      <c r="K42" s="299"/>
      <c r="L42" s="299"/>
      <c r="M42" s="299"/>
      <c r="N42" s="299"/>
      <c r="O42" s="299"/>
      <c r="P42" s="299"/>
      <c r="Q42" s="299"/>
      <c r="R42" s="298"/>
    </row>
    <row r="43" spans="1:18" ht="11.25">
      <c r="A43" s="297"/>
      <c r="B43" s="743" t="s">
        <v>160</v>
      </c>
      <c r="C43" s="325" t="s">
        <v>161</v>
      </c>
      <c r="D43" s="326">
        <f>IF($Q22&gt;0,0,-$Q22)</f>
        <v>0</v>
      </c>
      <c r="E43" s="326">
        <f>IF($Q26&gt;0,0,-$Q26)</f>
        <v>0</v>
      </c>
      <c r="F43" s="309">
        <f>IF($Q30&gt;0,0,-$Q30)</f>
        <v>0</v>
      </c>
      <c r="G43" s="299"/>
      <c r="H43" s="299"/>
      <c r="I43" s="299"/>
      <c r="J43" s="299"/>
      <c r="K43" s="299"/>
      <c r="L43" s="299"/>
      <c r="M43" s="299"/>
      <c r="N43" s="299"/>
      <c r="O43" s="299"/>
      <c r="P43" s="299"/>
      <c r="Q43" s="299"/>
      <c r="R43" s="298"/>
    </row>
    <row r="44" spans="1:18" ht="11.25">
      <c r="A44" s="297"/>
      <c r="B44" s="744"/>
      <c r="C44" s="328" t="s">
        <v>162</v>
      </c>
      <c r="D44" s="311"/>
      <c r="E44" s="311"/>
      <c r="F44" s="327"/>
      <c r="G44" s="299"/>
      <c r="H44" s="299"/>
      <c r="I44" s="299"/>
      <c r="J44" s="299"/>
      <c r="K44" s="299"/>
      <c r="L44" s="299"/>
      <c r="M44" s="299"/>
      <c r="N44" s="299"/>
      <c r="O44" s="299"/>
      <c r="P44" s="299"/>
      <c r="Q44" s="299"/>
      <c r="R44" s="298"/>
    </row>
    <row r="45" spans="1:18" ht="11.25">
      <c r="A45" s="297"/>
      <c r="B45" s="744"/>
      <c r="C45" s="328" t="s">
        <v>163</v>
      </c>
      <c r="D45" s="311"/>
      <c r="E45" s="311"/>
      <c r="F45" s="327"/>
      <c r="G45" s="299"/>
      <c r="H45" s="299"/>
      <c r="I45" s="299"/>
      <c r="J45" s="299"/>
      <c r="K45" s="299"/>
      <c r="L45" s="299"/>
      <c r="M45" s="299"/>
      <c r="N45" s="299"/>
      <c r="O45" s="299"/>
      <c r="P45" s="299"/>
      <c r="Q45" s="299"/>
      <c r="R45" s="298"/>
    </row>
    <row r="46" spans="1:18" ht="11.25">
      <c r="A46" s="297"/>
      <c r="B46" s="744"/>
      <c r="C46" s="328" t="s">
        <v>164</v>
      </c>
      <c r="D46" s="311"/>
      <c r="E46" s="311"/>
      <c r="F46" s="327"/>
      <c r="G46" s="299"/>
      <c r="H46" s="299"/>
      <c r="I46" s="299"/>
      <c r="J46" s="299"/>
      <c r="K46" s="299"/>
      <c r="L46" s="299"/>
      <c r="M46" s="299"/>
      <c r="N46" s="299"/>
      <c r="O46" s="299"/>
      <c r="P46" s="299"/>
      <c r="Q46" s="299"/>
      <c r="R46" s="298"/>
    </row>
    <row r="47" spans="1:18" ht="11.25">
      <c r="A47" s="297"/>
      <c r="B47" s="744"/>
      <c r="C47" s="328" t="s">
        <v>211</v>
      </c>
      <c r="D47" s="329">
        <f>SUM(D43:D46)</f>
        <v>0</v>
      </c>
      <c r="E47" s="329">
        <f>SUM(E43:E46)</f>
        <v>0</v>
      </c>
      <c r="F47" s="312">
        <f>SUM(F43:F46)</f>
        <v>0</v>
      </c>
      <c r="G47" s="299"/>
      <c r="H47" s="299"/>
      <c r="I47" s="299"/>
      <c r="J47" s="299"/>
      <c r="K47" s="299"/>
      <c r="L47" s="299"/>
      <c r="M47" s="299"/>
      <c r="N47" s="299"/>
      <c r="O47" s="299"/>
      <c r="P47" s="299"/>
      <c r="Q47" s="299"/>
      <c r="R47" s="298"/>
    </row>
    <row r="48" spans="1:18" ht="11.25">
      <c r="A48" s="297"/>
      <c r="B48" s="744"/>
      <c r="C48" s="328" t="s">
        <v>168</v>
      </c>
      <c r="D48" s="329">
        <f>IF(D47-D38&gt;0,0,D38-D47)</f>
        <v>0</v>
      </c>
      <c r="E48" s="329">
        <f>IF(E47-E38&gt;0,0,E38-E47)</f>
        <v>0</v>
      </c>
      <c r="F48" s="312">
        <f>IF(F47-F38&gt;0,0,F38-F47)</f>
        <v>0</v>
      </c>
      <c r="G48" s="299"/>
      <c r="H48" s="299"/>
      <c r="I48" s="299"/>
      <c r="J48" s="299"/>
      <c r="K48" s="299"/>
      <c r="L48" s="299"/>
      <c r="M48" s="299"/>
      <c r="N48" s="299"/>
      <c r="O48" s="299"/>
      <c r="P48" s="299"/>
      <c r="Q48" s="299"/>
      <c r="R48" s="298"/>
    </row>
    <row r="49" spans="1:18" ht="12" thickBot="1">
      <c r="A49" s="297"/>
      <c r="B49" s="745"/>
      <c r="C49" s="330" t="s">
        <v>158</v>
      </c>
      <c r="D49" s="314">
        <f>D47+D48</f>
        <v>0</v>
      </c>
      <c r="E49" s="314">
        <f>E47+E48</f>
        <v>0</v>
      </c>
      <c r="F49" s="315">
        <f>F47+F48</f>
        <v>0</v>
      </c>
      <c r="G49" s="299"/>
      <c r="H49" s="299"/>
      <c r="I49" s="299"/>
      <c r="J49" s="299"/>
      <c r="K49" s="299"/>
      <c r="L49" s="299"/>
      <c r="M49" s="299"/>
      <c r="N49" s="299"/>
      <c r="O49" s="299"/>
      <c r="P49" s="299"/>
      <c r="Q49" s="299"/>
      <c r="R49" s="298"/>
    </row>
    <row r="50" spans="1:18" ht="12" thickBot="1">
      <c r="A50" s="331"/>
      <c r="B50" s="332"/>
      <c r="C50" s="332"/>
      <c r="D50" s="332"/>
      <c r="E50" s="332"/>
      <c r="F50" s="332"/>
      <c r="G50" s="332"/>
      <c r="H50" s="332"/>
      <c r="I50" s="332"/>
      <c r="J50" s="332"/>
      <c r="K50" s="332"/>
      <c r="L50" s="332"/>
      <c r="M50" s="332"/>
      <c r="N50" s="332"/>
      <c r="O50" s="332"/>
      <c r="P50" s="332"/>
      <c r="Q50" s="332"/>
      <c r="R50" s="333"/>
    </row>
  </sheetData>
  <sheetProtection password="EAD6" sheet="1" objects="1" scenarios="1"/>
  <mergeCells count="14">
    <mergeCell ref="B20:B22"/>
    <mergeCell ref="B24:B26"/>
    <mergeCell ref="B28:B30"/>
    <mergeCell ref="B34:B40"/>
    <mergeCell ref="B43:B49"/>
    <mergeCell ref="N4:P4"/>
    <mergeCell ref="B2:Q2"/>
    <mergeCell ref="Q4:Q5"/>
    <mergeCell ref="B7:B9"/>
    <mergeCell ref="B11:B13"/>
    <mergeCell ref="B15:B17"/>
    <mergeCell ref="D4:D5"/>
    <mergeCell ref="E4:H4"/>
    <mergeCell ref="I4:M4"/>
  </mergeCell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landscape" paperSize="9" scale="56" r:id="rId2"/>
  <drawing r:id="rId1"/>
</worksheet>
</file>

<file path=xl/worksheets/sheet11.xml><?xml version="1.0" encoding="utf-8"?>
<worksheet xmlns="http://schemas.openxmlformats.org/spreadsheetml/2006/main" xmlns:r="http://schemas.openxmlformats.org/officeDocument/2006/relationships">
  <sheetPr codeName="Feuil10"/>
  <dimension ref="B2:M41"/>
  <sheetViews>
    <sheetView showGridLines="0" zoomScalePageLayoutView="0" workbookViewId="0" topLeftCell="A1">
      <selection activeCell="A1" sqref="A1"/>
    </sheetView>
  </sheetViews>
  <sheetFormatPr defaultColWidth="9.140625" defaultRowHeight="15"/>
  <cols>
    <col min="1" max="1" width="2.7109375" style="11" customWidth="1"/>
    <col min="2" max="2" width="9.140625" style="11" customWidth="1"/>
    <col min="3" max="3" width="50.140625" style="11" bestFit="1" customWidth="1"/>
    <col min="4" max="11" width="9.140625" style="489" customWidth="1"/>
    <col min="12" max="16384" width="9.140625" style="11" customWidth="1"/>
  </cols>
  <sheetData>
    <row r="2" spans="2:13" ht="38.25" customHeight="1">
      <c r="B2" s="749" t="s">
        <v>91</v>
      </c>
      <c r="C2" s="749"/>
      <c r="D2" s="749"/>
      <c r="E2" s="749"/>
      <c r="F2" s="749"/>
      <c r="G2" s="749"/>
      <c r="H2" s="749"/>
      <c r="I2" s="749"/>
      <c r="J2" s="749"/>
      <c r="K2" s="749"/>
      <c r="L2" s="749"/>
      <c r="M2" s="749"/>
    </row>
    <row r="3" spans="3:11" ht="17.25" customHeight="1">
      <c r="C3" s="490"/>
      <c r="D3" s="491"/>
      <c r="E3" s="491"/>
      <c r="F3" s="491"/>
      <c r="G3" s="491"/>
      <c r="H3" s="491"/>
      <c r="I3" s="491"/>
      <c r="J3" s="491"/>
      <c r="K3" s="491"/>
    </row>
    <row r="4" spans="3:11" ht="13.5" customHeight="1">
      <c r="C4" s="490"/>
      <c r="D4" s="491"/>
      <c r="E4" s="491"/>
      <c r="F4" s="491"/>
      <c r="G4" s="491"/>
      <c r="H4" s="491"/>
      <c r="I4" s="491"/>
      <c r="J4" s="491"/>
      <c r="K4" s="491"/>
    </row>
    <row r="5" spans="2:11" ht="13.5" customHeight="1" thickBot="1">
      <c r="B5" s="580" t="s">
        <v>336</v>
      </c>
      <c r="C5" s="490"/>
      <c r="D5" s="491"/>
      <c r="E5" s="491"/>
      <c r="F5" s="491"/>
      <c r="G5" s="491"/>
      <c r="H5" s="491"/>
      <c r="I5" s="491"/>
      <c r="J5" s="491"/>
      <c r="K5" s="491"/>
    </row>
    <row r="6" spans="2:13" ht="44.25" customHeight="1">
      <c r="B6" s="750" t="s">
        <v>80</v>
      </c>
      <c r="C6" s="753" t="s">
        <v>81</v>
      </c>
      <c r="D6" s="756" t="s">
        <v>355</v>
      </c>
      <c r="E6" s="756" t="s">
        <v>82</v>
      </c>
      <c r="F6" s="759" t="s">
        <v>356</v>
      </c>
      <c r="G6" s="760"/>
      <c r="H6" s="760"/>
      <c r="I6" s="760"/>
      <c r="J6" s="760"/>
      <c r="K6" s="761"/>
      <c r="L6" s="762" t="s">
        <v>357</v>
      </c>
      <c r="M6" s="763"/>
    </row>
    <row r="7" spans="2:13" ht="77.25" customHeight="1">
      <c r="B7" s="751"/>
      <c r="C7" s="754"/>
      <c r="D7" s="757"/>
      <c r="E7" s="757"/>
      <c r="F7" s="766" t="s">
        <v>269</v>
      </c>
      <c r="G7" s="767"/>
      <c r="H7" s="766" t="s">
        <v>424</v>
      </c>
      <c r="I7" s="767"/>
      <c r="J7" s="766" t="s">
        <v>268</v>
      </c>
      <c r="K7" s="767"/>
      <c r="L7" s="764"/>
      <c r="M7" s="765"/>
    </row>
    <row r="8" spans="2:13" s="492" customFormat="1" ht="32.25" customHeight="1" thickBot="1">
      <c r="B8" s="752"/>
      <c r="C8" s="755"/>
      <c r="D8" s="758"/>
      <c r="E8" s="758"/>
      <c r="F8" s="581" t="s">
        <v>270</v>
      </c>
      <c r="G8" s="493" t="s">
        <v>72</v>
      </c>
      <c r="H8" s="581" t="s">
        <v>270</v>
      </c>
      <c r="I8" s="493" t="s">
        <v>72</v>
      </c>
      <c r="J8" s="581" t="s">
        <v>270</v>
      </c>
      <c r="K8" s="493" t="s">
        <v>72</v>
      </c>
      <c r="L8" s="581" t="s">
        <v>270</v>
      </c>
      <c r="M8" s="494" t="s">
        <v>72</v>
      </c>
    </row>
    <row r="9" spans="2:13" ht="12.75" customHeight="1">
      <c r="B9" s="495"/>
      <c r="C9" s="496"/>
      <c r="D9" s="496"/>
      <c r="E9" s="496"/>
      <c r="F9" s="582">
        <f aca="true" t="shared" si="0" ref="F9:F36">IF($D9=0,0,G9/$D9)</f>
        <v>0</v>
      </c>
      <c r="G9" s="496"/>
      <c r="H9" s="582">
        <f aca="true" t="shared" si="1" ref="H9:H36">IF($D9=0,0,I9/$D9)</f>
        <v>0</v>
      </c>
      <c r="I9" s="496"/>
      <c r="J9" s="582">
        <f aca="true" t="shared" si="2" ref="J9:J36">IF($D9=0,0,K9/$D9)</f>
        <v>0</v>
      </c>
      <c r="K9" s="496"/>
      <c r="L9" s="582">
        <f aca="true" t="shared" si="3" ref="L9:L36">IF($D9=0,0,M9/$D9)</f>
        <v>0</v>
      </c>
      <c r="M9" s="497"/>
    </row>
    <row r="10" spans="2:13" ht="12.75" customHeight="1">
      <c r="B10" s="498"/>
      <c r="C10" s="499"/>
      <c r="D10" s="499"/>
      <c r="E10" s="499"/>
      <c r="F10" s="583">
        <f t="shared" si="0"/>
        <v>0</v>
      </c>
      <c r="G10" s="499"/>
      <c r="H10" s="583">
        <f t="shared" si="1"/>
        <v>0</v>
      </c>
      <c r="I10" s="499"/>
      <c r="J10" s="583">
        <f t="shared" si="2"/>
        <v>0</v>
      </c>
      <c r="K10" s="499"/>
      <c r="L10" s="583">
        <f t="shared" si="3"/>
        <v>0</v>
      </c>
      <c r="M10" s="500"/>
    </row>
    <row r="11" spans="2:13" ht="12.75" customHeight="1">
      <c r="B11" s="498"/>
      <c r="C11" s="499"/>
      <c r="D11" s="499"/>
      <c r="E11" s="499"/>
      <c r="F11" s="583">
        <f t="shared" si="0"/>
        <v>0</v>
      </c>
      <c r="G11" s="499"/>
      <c r="H11" s="583">
        <f t="shared" si="1"/>
        <v>0</v>
      </c>
      <c r="I11" s="499"/>
      <c r="J11" s="583">
        <f t="shared" si="2"/>
        <v>0</v>
      </c>
      <c r="K11" s="499"/>
      <c r="L11" s="583">
        <f t="shared" si="3"/>
        <v>0</v>
      </c>
      <c r="M11" s="500"/>
    </row>
    <row r="12" spans="2:13" ht="12.75" customHeight="1">
      <c r="B12" s="498"/>
      <c r="C12" s="499"/>
      <c r="D12" s="499"/>
      <c r="E12" s="499"/>
      <c r="F12" s="583">
        <f t="shared" si="0"/>
        <v>0</v>
      </c>
      <c r="G12" s="499"/>
      <c r="H12" s="583">
        <f t="shared" si="1"/>
        <v>0</v>
      </c>
      <c r="I12" s="499"/>
      <c r="J12" s="583">
        <f t="shared" si="2"/>
        <v>0</v>
      </c>
      <c r="K12" s="499"/>
      <c r="L12" s="583">
        <f t="shared" si="3"/>
        <v>0</v>
      </c>
      <c r="M12" s="500"/>
    </row>
    <row r="13" spans="2:13" ht="12.75" customHeight="1">
      <c r="B13" s="498"/>
      <c r="C13" s="499"/>
      <c r="D13" s="499"/>
      <c r="E13" s="499"/>
      <c r="F13" s="583">
        <f t="shared" si="0"/>
        <v>0</v>
      </c>
      <c r="G13" s="499"/>
      <c r="H13" s="583">
        <f t="shared" si="1"/>
        <v>0</v>
      </c>
      <c r="I13" s="499"/>
      <c r="J13" s="583">
        <f t="shared" si="2"/>
        <v>0</v>
      </c>
      <c r="K13" s="499"/>
      <c r="L13" s="583">
        <f t="shared" si="3"/>
        <v>0</v>
      </c>
      <c r="M13" s="500"/>
    </row>
    <row r="14" spans="2:13" ht="12.75" customHeight="1">
      <c r="B14" s="498"/>
      <c r="C14" s="499"/>
      <c r="D14" s="499"/>
      <c r="E14" s="499"/>
      <c r="F14" s="583">
        <f t="shared" si="0"/>
        <v>0</v>
      </c>
      <c r="G14" s="499"/>
      <c r="H14" s="583">
        <f t="shared" si="1"/>
        <v>0</v>
      </c>
      <c r="I14" s="499"/>
      <c r="J14" s="583">
        <f t="shared" si="2"/>
        <v>0</v>
      </c>
      <c r="K14" s="499"/>
      <c r="L14" s="583">
        <f t="shared" si="3"/>
        <v>0</v>
      </c>
      <c r="M14" s="500"/>
    </row>
    <row r="15" spans="2:13" ht="12.75" customHeight="1">
      <c r="B15" s="498"/>
      <c r="C15" s="499"/>
      <c r="D15" s="499"/>
      <c r="E15" s="499"/>
      <c r="F15" s="583">
        <f t="shared" si="0"/>
        <v>0</v>
      </c>
      <c r="G15" s="499"/>
      <c r="H15" s="583">
        <f t="shared" si="1"/>
        <v>0</v>
      </c>
      <c r="I15" s="499"/>
      <c r="J15" s="583">
        <f t="shared" si="2"/>
        <v>0</v>
      </c>
      <c r="K15" s="499"/>
      <c r="L15" s="583">
        <f t="shared" si="3"/>
        <v>0</v>
      </c>
      <c r="M15" s="500"/>
    </row>
    <row r="16" spans="2:13" ht="12.75" customHeight="1">
      <c r="B16" s="498"/>
      <c r="C16" s="499"/>
      <c r="D16" s="499"/>
      <c r="E16" s="499"/>
      <c r="F16" s="583">
        <f t="shared" si="0"/>
        <v>0</v>
      </c>
      <c r="G16" s="499"/>
      <c r="H16" s="583">
        <f t="shared" si="1"/>
        <v>0</v>
      </c>
      <c r="I16" s="499"/>
      <c r="J16" s="583">
        <f t="shared" si="2"/>
        <v>0</v>
      </c>
      <c r="K16" s="499"/>
      <c r="L16" s="583">
        <f t="shared" si="3"/>
        <v>0</v>
      </c>
      <c r="M16" s="500"/>
    </row>
    <row r="17" spans="2:13" ht="12.75" customHeight="1">
      <c r="B17" s="498"/>
      <c r="C17" s="499"/>
      <c r="D17" s="499"/>
      <c r="E17" s="499"/>
      <c r="F17" s="583">
        <f t="shared" si="0"/>
        <v>0</v>
      </c>
      <c r="G17" s="499"/>
      <c r="H17" s="583">
        <f t="shared" si="1"/>
        <v>0</v>
      </c>
      <c r="I17" s="499"/>
      <c r="J17" s="583">
        <f t="shared" si="2"/>
        <v>0</v>
      </c>
      <c r="K17" s="499"/>
      <c r="L17" s="583">
        <f t="shared" si="3"/>
        <v>0</v>
      </c>
      <c r="M17" s="500"/>
    </row>
    <row r="18" spans="2:13" ht="12.75" customHeight="1">
      <c r="B18" s="498"/>
      <c r="C18" s="499"/>
      <c r="D18" s="499"/>
      <c r="E18" s="499"/>
      <c r="F18" s="583">
        <f t="shared" si="0"/>
        <v>0</v>
      </c>
      <c r="G18" s="499"/>
      <c r="H18" s="583">
        <f t="shared" si="1"/>
        <v>0</v>
      </c>
      <c r="I18" s="499"/>
      <c r="J18" s="583">
        <f t="shared" si="2"/>
        <v>0</v>
      </c>
      <c r="K18" s="499"/>
      <c r="L18" s="583">
        <f t="shared" si="3"/>
        <v>0</v>
      </c>
      <c r="M18" s="500"/>
    </row>
    <row r="19" spans="2:13" ht="12.75" customHeight="1">
      <c r="B19" s="498"/>
      <c r="C19" s="499"/>
      <c r="D19" s="499"/>
      <c r="E19" s="499"/>
      <c r="F19" s="583">
        <f t="shared" si="0"/>
        <v>0</v>
      </c>
      <c r="G19" s="499"/>
      <c r="H19" s="583">
        <f t="shared" si="1"/>
        <v>0</v>
      </c>
      <c r="I19" s="499"/>
      <c r="J19" s="583">
        <f t="shared" si="2"/>
        <v>0</v>
      </c>
      <c r="K19" s="499"/>
      <c r="L19" s="583">
        <f t="shared" si="3"/>
        <v>0</v>
      </c>
      <c r="M19" s="500"/>
    </row>
    <row r="20" spans="2:13" ht="12.75" customHeight="1">
      <c r="B20" s="498"/>
      <c r="C20" s="499"/>
      <c r="D20" s="499"/>
      <c r="E20" s="499"/>
      <c r="F20" s="583">
        <f t="shared" si="0"/>
        <v>0</v>
      </c>
      <c r="G20" s="499"/>
      <c r="H20" s="583">
        <f t="shared" si="1"/>
        <v>0</v>
      </c>
      <c r="I20" s="499"/>
      <c r="J20" s="583">
        <f t="shared" si="2"/>
        <v>0</v>
      </c>
      <c r="K20" s="499"/>
      <c r="L20" s="583">
        <f t="shared" si="3"/>
        <v>0</v>
      </c>
      <c r="M20" s="500"/>
    </row>
    <row r="21" spans="2:13" ht="12.75" customHeight="1">
      <c r="B21" s="498"/>
      <c r="C21" s="499"/>
      <c r="D21" s="499"/>
      <c r="E21" s="499"/>
      <c r="F21" s="583">
        <f t="shared" si="0"/>
        <v>0</v>
      </c>
      <c r="G21" s="499"/>
      <c r="H21" s="583">
        <f t="shared" si="1"/>
        <v>0</v>
      </c>
      <c r="I21" s="499"/>
      <c r="J21" s="583">
        <f t="shared" si="2"/>
        <v>0</v>
      </c>
      <c r="K21" s="499"/>
      <c r="L21" s="583">
        <f t="shared" si="3"/>
        <v>0</v>
      </c>
      <c r="M21" s="500"/>
    </row>
    <row r="22" spans="2:13" ht="12.75" customHeight="1">
      <c r="B22" s="498"/>
      <c r="C22" s="499"/>
      <c r="D22" s="499"/>
      <c r="E22" s="499"/>
      <c r="F22" s="583">
        <f t="shared" si="0"/>
        <v>0</v>
      </c>
      <c r="G22" s="499"/>
      <c r="H22" s="583">
        <f t="shared" si="1"/>
        <v>0</v>
      </c>
      <c r="I22" s="499"/>
      <c r="J22" s="583">
        <f t="shared" si="2"/>
        <v>0</v>
      </c>
      <c r="K22" s="499"/>
      <c r="L22" s="583">
        <f t="shared" si="3"/>
        <v>0</v>
      </c>
      <c r="M22" s="500"/>
    </row>
    <row r="23" spans="2:13" ht="12.75" customHeight="1">
      <c r="B23" s="498"/>
      <c r="C23" s="499"/>
      <c r="D23" s="499"/>
      <c r="E23" s="499"/>
      <c r="F23" s="583">
        <f t="shared" si="0"/>
        <v>0</v>
      </c>
      <c r="G23" s="499"/>
      <c r="H23" s="583">
        <f t="shared" si="1"/>
        <v>0</v>
      </c>
      <c r="I23" s="499"/>
      <c r="J23" s="583">
        <f t="shared" si="2"/>
        <v>0</v>
      </c>
      <c r="K23" s="499"/>
      <c r="L23" s="583">
        <f t="shared" si="3"/>
        <v>0</v>
      </c>
      <c r="M23" s="500"/>
    </row>
    <row r="24" spans="2:13" ht="12.75" customHeight="1">
      <c r="B24" s="498"/>
      <c r="C24" s="499"/>
      <c r="D24" s="499"/>
      <c r="E24" s="499"/>
      <c r="F24" s="583">
        <f t="shared" si="0"/>
        <v>0</v>
      </c>
      <c r="G24" s="499"/>
      <c r="H24" s="583">
        <f t="shared" si="1"/>
        <v>0</v>
      </c>
      <c r="I24" s="499"/>
      <c r="J24" s="583">
        <f t="shared" si="2"/>
        <v>0</v>
      </c>
      <c r="K24" s="499"/>
      <c r="L24" s="583">
        <f t="shared" si="3"/>
        <v>0</v>
      </c>
      <c r="M24" s="500"/>
    </row>
    <row r="25" spans="2:13" ht="12.75" customHeight="1">
      <c r="B25" s="498"/>
      <c r="C25" s="499"/>
      <c r="D25" s="499"/>
      <c r="E25" s="499"/>
      <c r="F25" s="583">
        <f t="shared" si="0"/>
        <v>0</v>
      </c>
      <c r="G25" s="499"/>
      <c r="H25" s="583">
        <f t="shared" si="1"/>
        <v>0</v>
      </c>
      <c r="I25" s="499"/>
      <c r="J25" s="583">
        <f t="shared" si="2"/>
        <v>0</v>
      </c>
      <c r="K25" s="499"/>
      <c r="L25" s="583">
        <f t="shared" si="3"/>
        <v>0</v>
      </c>
      <c r="M25" s="500"/>
    </row>
    <row r="26" spans="2:13" ht="12.75" customHeight="1">
      <c r="B26" s="498"/>
      <c r="C26" s="499"/>
      <c r="D26" s="499"/>
      <c r="E26" s="499"/>
      <c r="F26" s="583">
        <f t="shared" si="0"/>
        <v>0</v>
      </c>
      <c r="G26" s="499"/>
      <c r="H26" s="583">
        <f t="shared" si="1"/>
        <v>0</v>
      </c>
      <c r="I26" s="499"/>
      <c r="J26" s="583">
        <f t="shared" si="2"/>
        <v>0</v>
      </c>
      <c r="K26" s="499"/>
      <c r="L26" s="583">
        <f t="shared" si="3"/>
        <v>0</v>
      </c>
      <c r="M26" s="500"/>
    </row>
    <row r="27" spans="2:13" ht="12.75" customHeight="1">
      <c r="B27" s="498"/>
      <c r="C27" s="499"/>
      <c r="D27" s="499"/>
      <c r="E27" s="499"/>
      <c r="F27" s="583">
        <f t="shared" si="0"/>
        <v>0</v>
      </c>
      <c r="G27" s="499"/>
      <c r="H27" s="583">
        <f t="shared" si="1"/>
        <v>0</v>
      </c>
      <c r="I27" s="499"/>
      <c r="J27" s="583">
        <f t="shared" si="2"/>
        <v>0</v>
      </c>
      <c r="K27" s="499"/>
      <c r="L27" s="583">
        <f t="shared" si="3"/>
        <v>0</v>
      </c>
      <c r="M27" s="500"/>
    </row>
    <row r="28" spans="2:13" ht="12.75" customHeight="1">
      <c r="B28" s="498"/>
      <c r="C28" s="499"/>
      <c r="D28" s="499"/>
      <c r="E28" s="499"/>
      <c r="F28" s="583">
        <f t="shared" si="0"/>
        <v>0</v>
      </c>
      <c r="G28" s="499"/>
      <c r="H28" s="583">
        <f t="shared" si="1"/>
        <v>0</v>
      </c>
      <c r="I28" s="499"/>
      <c r="J28" s="583">
        <f t="shared" si="2"/>
        <v>0</v>
      </c>
      <c r="K28" s="499"/>
      <c r="L28" s="583">
        <f t="shared" si="3"/>
        <v>0</v>
      </c>
      <c r="M28" s="500"/>
    </row>
    <row r="29" spans="2:13" ht="13.5" customHeight="1">
      <c r="B29" s="498"/>
      <c r="C29" s="499"/>
      <c r="D29" s="499"/>
      <c r="E29" s="499"/>
      <c r="F29" s="583">
        <f t="shared" si="0"/>
        <v>0</v>
      </c>
      <c r="G29" s="499"/>
      <c r="H29" s="583">
        <f t="shared" si="1"/>
        <v>0</v>
      </c>
      <c r="I29" s="499"/>
      <c r="J29" s="583">
        <f t="shared" si="2"/>
        <v>0</v>
      </c>
      <c r="K29" s="499"/>
      <c r="L29" s="583">
        <f t="shared" si="3"/>
        <v>0</v>
      </c>
      <c r="M29" s="500"/>
    </row>
    <row r="30" spans="2:13" ht="13.5" customHeight="1">
      <c r="B30" s="498"/>
      <c r="C30" s="499"/>
      <c r="D30" s="499"/>
      <c r="E30" s="499"/>
      <c r="F30" s="583">
        <f t="shared" si="0"/>
        <v>0</v>
      </c>
      <c r="G30" s="499"/>
      <c r="H30" s="583">
        <f t="shared" si="1"/>
        <v>0</v>
      </c>
      <c r="I30" s="499"/>
      <c r="J30" s="583">
        <f t="shared" si="2"/>
        <v>0</v>
      </c>
      <c r="K30" s="499"/>
      <c r="L30" s="583">
        <f t="shared" si="3"/>
        <v>0</v>
      </c>
      <c r="M30" s="500"/>
    </row>
    <row r="31" spans="2:13" s="30" customFormat="1" ht="12.75">
      <c r="B31" s="498"/>
      <c r="C31" s="499"/>
      <c r="D31" s="499"/>
      <c r="E31" s="499"/>
      <c r="F31" s="583">
        <f t="shared" si="0"/>
        <v>0</v>
      </c>
      <c r="G31" s="499"/>
      <c r="H31" s="583">
        <f t="shared" si="1"/>
        <v>0</v>
      </c>
      <c r="I31" s="499"/>
      <c r="J31" s="583">
        <f t="shared" si="2"/>
        <v>0</v>
      </c>
      <c r="K31" s="499"/>
      <c r="L31" s="583">
        <f t="shared" si="3"/>
        <v>0</v>
      </c>
      <c r="M31" s="500"/>
    </row>
    <row r="32" spans="2:13" ht="12.75">
      <c r="B32" s="498"/>
      <c r="C32" s="499"/>
      <c r="D32" s="499"/>
      <c r="E32" s="499"/>
      <c r="F32" s="583">
        <f t="shared" si="0"/>
        <v>0</v>
      </c>
      <c r="G32" s="499"/>
      <c r="H32" s="583">
        <f t="shared" si="1"/>
        <v>0</v>
      </c>
      <c r="I32" s="499"/>
      <c r="J32" s="583">
        <f t="shared" si="2"/>
        <v>0</v>
      </c>
      <c r="K32" s="499"/>
      <c r="L32" s="583">
        <f t="shared" si="3"/>
        <v>0</v>
      </c>
      <c r="M32" s="500"/>
    </row>
    <row r="33" spans="2:13" ht="12.75">
      <c r="B33" s="498"/>
      <c r="C33" s="499"/>
      <c r="D33" s="499"/>
      <c r="E33" s="499"/>
      <c r="F33" s="583">
        <f t="shared" si="0"/>
        <v>0</v>
      </c>
      <c r="G33" s="499"/>
      <c r="H33" s="583">
        <f t="shared" si="1"/>
        <v>0</v>
      </c>
      <c r="I33" s="499"/>
      <c r="J33" s="583">
        <f t="shared" si="2"/>
        <v>0</v>
      </c>
      <c r="K33" s="499"/>
      <c r="L33" s="583">
        <f t="shared" si="3"/>
        <v>0</v>
      </c>
      <c r="M33" s="500"/>
    </row>
    <row r="34" spans="2:13" ht="12.75">
      <c r="B34" s="498"/>
      <c r="C34" s="499"/>
      <c r="D34" s="499"/>
      <c r="E34" s="499"/>
      <c r="F34" s="583">
        <f t="shared" si="0"/>
        <v>0</v>
      </c>
      <c r="G34" s="499"/>
      <c r="H34" s="583">
        <f t="shared" si="1"/>
        <v>0</v>
      </c>
      <c r="I34" s="499"/>
      <c r="J34" s="583">
        <f t="shared" si="2"/>
        <v>0</v>
      </c>
      <c r="K34" s="499"/>
      <c r="L34" s="583">
        <f t="shared" si="3"/>
        <v>0</v>
      </c>
      <c r="M34" s="500"/>
    </row>
    <row r="35" spans="2:13" ht="13.5" thickBot="1">
      <c r="B35" s="501"/>
      <c r="C35" s="502"/>
      <c r="D35" s="502"/>
      <c r="E35" s="502"/>
      <c r="F35" s="584">
        <f t="shared" si="0"/>
        <v>0</v>
      </c>
      <c r="G35" s="502"/>
      <c r="H35" s="584">
        <f t="shared" si="1"/>
        <v>0</v>
      </c>
      <c r="I35" s="502"/>
      <c r="J35" s="584">
        <f t="shared" si="2"/>
        <v>0</v>
      </c>
      <c r="K35" s="502"/>
      <c r="L35" s="584">
        <f t="shared" si="3"/>
        <v>0</v>
      </c>
      <c r="M35" s="503"/>
    </row>
    <row r="36" spans="2:13" ht="13.5" thickBot="1">
      <c r="B36" s="504" t="s">
        <v>0</v>
      </c>
      <c r="C36" s="505"/>
      <c r="D36" s="506">
        <f>SUM(D9:D35)</f>
        <v>0</v>
      </c>
      <c r="E36" s="505"/>
      <c r="F36" s="585">
        <f t="shared" si="0"/>
        <v>0</v>
      </c>
      <c r="G36" s="506">
        <f aca="true" t="shared" si="4" ref="G36:M36">SUM(G9:G35)</f>
        <v>0</v>
      </c>
      <c r="H36" s="585">
        <f t="shared" si="1"/>
        <v>0</v>
      </c>
      <c r="I36" s="506">
        <f t="shared" si="4"/>
        <v>0</v>
      </c>
      <c r="J36" s="585">
        <f t="shared" si="2"/>
        <v>0</v>
      </c>
      <c r="K36" s="506">
        <f t="shared" si="4"/>
        <v>0</v>
      </c>
      <c r="L36" s="585">
        <f t="shared" si="3"/>
        <v>0</v>
      </c>
      <c r="M36" s="507">
        <f t="shared" si="4"/>
        <v>0</v>
      </c>
    </row>
    <row r="37" spans="4:12" ht="13.5" thickBot="1">
      <c r="D37" s="11"/>
      <c r="E37" s="11"/>
      <c r="F37" s="586"/>
      <c r="G37" s="11"/>
      <c r="H37" s="586"/>
      <c r="I37" s="11"/>
      <c r="J37" s="586"/>
      <c r="K37" s="11"/>
      <c r="L37" s="586"/>
    </row>
    <row r="38" spans="2:13" ht="12.75">
      <c r="B38" s="495"/>
      <c r="C38" s="496" t="s">
        <v>217</v>
      </c>
      <c r="D38" s="496"/>
      <c r="E38" s="496"/>
      <c r="F38" s="582">
        <f>IF($D38=0,0,G38/$D38)</f>
        <v>0</v>
      </c>
      <c r="G38" s="496"/>
      <c r="H38" s="582">
        <f>IF($D38=0,0,I38/$D38)</f>
        <v>0</v>
      </c>
      <c r="I38" s="496"/>
      <c r="J38" s="582">
        <f>IF($D38=0,0,K38/$D38)</f>
        <v>0</v>
      </c>
      <c r="K38" s="496"/>
      <c r="L38" s="582">
        <f>IF($D38=0,0,M38/$D38)</f>
        <v>0</v>
      </c>
      <c r="M38" s="497"/>
    </row>
    <row r="39" spans="2:13" ht="12.75">
      <c r="B39" s="498"/>
      <c r="C39" s="508" t="s">
        <v>337</v>
      </c>
      <c r="D39" s="499"/>
      <c r="E39" s="499"/>
      <c r="F39" s="583">
        <f>IF($D39=0,0,G39/$D39)</f>
        <v>0</v>
      </c>
      <c r="G39" s="499"/>
      <c r="H39" s="583">
        <f>IF($D39=0,0,I39/$D39)</f>
        <v>0</v>
      </c>
      <c r="I39" s="499"/>
      <c r="J39" s="583">
        <f>IF($D39=0,0,K39/$D39)</f>
        <v>0</v>
      </c>
      <c r="K39" s="499"/>
      <c r="L39" s="583">
        <f>IF($D39=0,0,M39/$D39)</f>
        <v>0</v>
      </c>
      <c r="M39" s="500"/>
    </row>
    <row r="40" spans="2:13" ht="13.5" thickBot="1">
      <c r="B40" s="501"/>
      <c r="C40" s="509" t="s">
        <v>71</v>
      </c>
      <c r="D40" s="502"/>
      <c r="E40" s="502"/>
      <c r="F40" s="584">
        <f>IF($D40=0,0,G40/$D40)</f>
        <v>0</v>
      </c>
      <c r="G40" s="502"/>
      <c r="H40" s="584">
        <f>IF($D40=0,0,I40/$D40)</f>
        <v>0</v>
      </c>
      <c r="I40" s="502"/>
      <c r="J40" s="584">
        <f>IF($D40=0,0,K40/$D40)</f>
        <v>0</v>
      </c>
      <c r="K40" s="502"/>
      <c r="L40" s="584">
        <f>IF($D40=0,0,M40/$D40)</f>
        <v>0</v>
      </c>
      <c r="M40" s="503"/>
    </row>
    <row r="41" spans="2:13" ht="13.5" thickBot="1">
      <c r="B41" s="504" t="s">
        <v>0</v>
      </c>
      <c r="C41" s="505"/>
      <c r="D41" s="506">
        <f>SUM(D38:D40)</f>
        <v>0</v>
      </c>
      <c r="E41" s="505"/>
      <c r="F41" s="587">
        <f>IF($D41=0,0,G41/$D41)</f>
        <v>0</v>
      </c>
      <c r="G41" s="506">
        <f aca="true" t="shared" si="5" ref="G41:M41">SUM(G38:G40)</f>
        <v>0</v>
      </c>
      <c r="H41" s="587">
        <f>IF($D41=0,0,I41/$D41)</f>
        <v>0</v>
      </c>
      <c r="I41" s="506">
        <f t="shared" si="5"/>
        <v>0</v>
      </c>
      <c r="J41" s="587">
        <f>IF($D41=0,0,K41/$D41)</f>
        <v>0</v>
      </c>
      <c r="K41" s="506">
        <f t="shared" si="5"/>
        <v>0</v>
      </c>
      <c r="L41" s="587">
        <f>IF($D41=0,0,M41/$D41)</f>
        <v>0</v>
      </c>
      <c r="M41" s="507">
        <f t="shared" si="5"/>
        <v>0</v>
      </c>
    </row>
  </sheetData>
  <sheetProtection/>
  <mergeCells count="10">
    <mergeCell ref="B2:M2"/>
    <mergeCell ref="B6:B8"/>
    <mergeCell ref="C6:C8"/>
    <mergeCell ref="D6:D8"/>
    <mergeCell ref="E6:E8"/>
    <mergeCell ref="F6:K6"/>
    <mergeCell ref="L6:M7"/>
    <mergeCell ref="F7:G7"/>
    <mergeCell ref="H7:I7"/>
    <mergeCell ref="J7:K7"/>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2.xml><?xml version="1.0" encoding="utf-8"?>
<worksheet xmlns="http://schemas.openxmlformats.org/spreadsheetml/2006/main" xmlns:r="http://schemas.openxmlformats.org/officeDocument/2006/relationships">
  <sheetPr codeName="Feuil11"/>
  <dimension ref="A1:M37"/>
  <sheetViews>
    <sheetView showGridLines="0" zoomScalePageLayoutView="0" workbookViewId="0" topLeftCell="A1">
      <selection activeCell="A1" sqref="A1"/>
    </sheetView>
  </sheetViews>
  <sheetFormatPr defaultColWidth="11.421875" defaultRowHeight="15"/>
  <cols>
    <col min="1" max="1" width="8.140625" style="358" customWidth="1"/>
    <col min="2" max="2" width="11.421875" style="358" customWidth="1"/>
    <col min="3" max="3" width="31.140625" style="358" customWidth="1"/>
    <col min="4" max="12" width="15.7109375" style="358" customWidth="1"/>
    <col min="13" max="13" width="2.7109375" style="358" customWidth="1"/>
    <col min="14" max="16384" width="11.421875" style="358" customWidth="1"/>
  </cols>
  <sheetData>
    <row r="1" spans="1:13" ht="15">
      <c r="A1" s="355"/>
      <c r="B1" s="356"/>
      <c r="C1" s="356"/>
      <c r="D1" s="356"/>
      <c r="E1" s="356"/>
      <c r="F1" s="356"/>
      <c r="G1" s="356"/>
      <c r="H1" s="356"/>
      <c r="I1" s="356"/>
      <c r="J1" s="356"/>
      <c r="K1" s="356"/>
      <c r="L1" s="356"/>
      <c r="M1" s="357"/>
    </row>
    <row r="2" spans="1:13" ht="38.25" customHeight="1">
      <c r="A2" s="359"/>
      <c r="B2" s="778" t="s">
        <v>455</v>
      </c>
      <c r="C2" s="778"/>
      <c r="D2" s="778"/>
      <c r="E2" s="778"/>
      <c r="F2" s="778"/>
      <c r="G2" s="778"/>
      <c r="H2" s="778"/>
      <c r="I2" s="778"/>
      <c r="J2" s="778"/>
      <c r="K2" s="778"/>
      <c r="L2" s="778"/>
      <c r="M2" s="360"/>
    </row>
    <row r="3" spans="1:13" ht="15.75" thickBot="1">
      <c r="A3" s="359"/>
      <c r="B3" s="361"/>
      <c r="C3" s="361"/>
      <c r="D3" s="361"/>
      <c r="E3" s="361"/>
      <c r="F3" s="361"/>
      <c r="G3" s="361"/>
      <c r="H3" s="361"/>
      <c r="I3" s="361"/>
      <c r="J3" s="361"/>
      <c r="K3" s="361"/>
      <c r="L3" s="361"/>
      <c r="M3" s="360"/>
    </row>
    <row r="4" spans="1:13" ht="15">
      <c r="A4" s="359"/>
      <c r="B4" s="362" t="s">
        <v>326</v>
      </c>
      <c r="C4" s="363"/>
      <c r="D4" s="363"/>
      <c r="E4" s="363"/>
      <c r="F4" s="363"/>
      <c r="G4" s="363"/>
      <c r="H4" s="363"/>
      <c r="I4" s="363"/>
      <c r="J4" s="364"/>
      <c r="K4" s="361"/>
      <c r="L4" s="361"/>
      <c r="M4" s="360"/>
    </row>
    <row r="5" spans="1:13" ht="15">
      <c r="A5" s="359"/>
      <c r="B5" s="365"/>
      <c r="C5" s="366"/>
      <c r="D5" s="366"/>
      <c r="E5" s="366"/>
      <c r="F5" s="366"/>
      <c r="G5" s="366"/>
      <c r="H5" s="366"/>
      <c r="I5" s="366"/>
      <c r="J5" s="367"/>
      <c r="K5" s="361"/>
      <c r="L5" s="361"/>
      <c r="M5" s="360"/>
    </row>
    <row r="6" spans="1:13" ht="25.5" customHeight="1">
      <c r="A6" s="359"/>
      <c r="B6" s="782" t="s">
        <v>284</v>
      </c>
      <c r="C6" s="783"/>
      <c r="D6" s="783"/>
      <c r="E6" s="783"/>
      <c r="F6" s="783"/>
      <c r="G6" s="783"/>
      <c r="H6" s="783"/>
      <c r="I6" s="783"/>
      <c r="J6" s="784"/>
      <c r="K6" s="361"/>
      <c r="L6" s="361"/>
      <c r="M6" s="360"/>
    </row>
    <row r="7" spans="1:13" ht="15">
      <c r="A7" s="359"/>
      <c r="B7" s="401"/>
      <c r="C7" s="402"/>
      <c r="D7" s="402"/>
      <c r="E7" s="402"/>
      <c r="F7" s="402"/>
      <c r="G7" s="402"/>
      <c r="H7" s="402"/>
      <c r="I7" s="402"/>
      <c r="J7" s="403"/>
      <c r="K7" s="361"/>
      <c r="L7" s="361"/>
      <c r="M7" s="360"/>
    </row>
    <row r="8" spans="1:13" ht="25.5" customHeight="1">
      <c r="A8" s="359"/>
      <c r="B8" s="782" t="s">
        <v>273</v>
      </c>
      <c r="C8" s="783"/>
      <c r="D8" s="783"/>
      <c r="E8" s="783"/>
      <c r="F8" s="783"/>
      <c r="G8" s="783"/>
      <c r="H8" s="783"/>
      <c r="I8" s="783"/>
      <c r="J8" s="784"/>
      <c r="K8" s="361"/>
      <c r="L8" s="361"/>
      <c r="M8" s="360"/>
    </row>
    <row r="9" spans="1:13" ht="15">
      <c r="A9" s="359"/>
      <c r="B9" s="368"/>
      <c r="C9" s="369"/>
      <c r="D9" s="369"/>
      <c r="E9" s="369"/>
      <c r="F9" s="369"/>
      <c r="G9" s="369"/>
      <c r="H9" s="369"/>
      <c r="I9" s="369"/>
      <c r="J9" s="367"/>
      <c r="K9" s="361"/>
      <c r="L9" s="361"/>
      <c r="M9" s="360"/>
    </row>
    <row r="10" spans="1:13" ht="25.5" customHeight="1">
      <c r="A10" s="359"/>
      <c r="B10" s="782" t="s">
        <v>327</v>
      </c>
      <c r="C10" s="783"/>
      <c r="D10" s="783"/>
      <c r="E10" s="783"/>
      <c r="F10" s="783"/>
      <c r="G10" s="783"/>
      <c r="H10" s="783"/>
      <c r="I10" s="783"/>
      <c r="J10" s="784"/>
      <c r="K10" s="361"/>
      <c r="L10" s="361"/>
      <c r="M10" s="360"/>
    </row>
    <row r="11" spans="1:13" ht="15">
      <c r="A11" s="359"/>
      <c r="B11" s="365"/>
      <c r="C11" s="366"/>
      <c r="D11" s="366"/>
      <c r="E11" s="366"/>
      <c r="F11" s="366"/>
      <c r="G11" s="366"/>
      <c r="H11" s="366"/>
      <c r="I11" s="366"/>
      <c r="J11" s="367"/>
      <c r="K11" s="361"/>
      <c r="L11" s="361"/>
      <c r="M11" s="360"/>
    </row>
    <row r="12" spans="1:13" ht="15">
      <c r="A12" s="359"/>
      <c r="B12" s="365"/>
      <c r="C12" s="366"/>
      <c r="D12" s="366"/>
      <c r="E12" s="366"/>
      <c r="F12" s="366"/>
      <c r="G12" s="366"/>
      <c r="H12" s="366"/>
      <c r="I12" s="366"/>
      <c r="J12" s="367"/>
      <c r="K12" s="361"/>
      <c r="L12" s="361"/>
      <c r="M12" s="360"/>
    </row>
    <row r="13" spans="1:13" ht="15">
      <c r="A13" s="359"/>
      <c r="B13" s="365"/>
      <c r="C13" s="366"/>
      <c r="D13" s="366"/>
      <c r="E13" s="366"/>
      <c r="F13" s="366"/>
      <c r="G13" s="366"/>
      <c r="H13" s="366"/>
      <c r="I13" s="366"/>
      <c r="J13" s="367"/>
      <c r="K13" s="361"/>
      <c r="L13" s="361"/>
      <c r="M13" s="360"/>
    </row>
    <row r="14" spans="1:13" ht="15">
      <c r="A14" s="359"/>
      <c r="B14" s="365"/>
      <c r="C14" s="366"/>
      <c r="D14" s="366"/>
      <c r="E14" s="366"/>
      <c r="F14" s="366"/>
      <c r="G14" s="366"/>
      <c r="H14" s="366"/>
      <c r="I14" s="366"/>
      <c r="J14" s="367"/>
      <c r="K14" s="361"/>
      <c r="L14" s="361"/>
      <c r="M14" s="360"/>
    </row>
    <row r="15" spans="1:13" ht="15">
      <c r="A15" s="359"/>
      <c r="B15" s="365"/>
      <c r="C15" s="366"/>
      <c r="D15" s="366"/>
      <c r="E15" s="366"/>
      <c r="F15" s="366"/>
      <c r="G15" s="366"/>
      <c r="H15" s="366"/>
      <c r="I15" s="366"/>
      <c r="J15" s="367"/>
      <c r="K15" s="361"/>
      <c r="L15" s="361"/>
      <c r="M15" s="360"/>
    </row>
    <row r="16" spans="1:13" ht="15">
      <c r="A16" s="359"/>
      <c r="B16" s="365"/>
      <c r="C16" s="366"/>
      <c r="D16" s="366"/>
      <c r="E16" s="366"/>
      <c r="F16" s="366"/>
      <c r="G16" s="366"/>
      <c r="H16" s="366"/>
      <c r="I16" s="366"/>
      <c r="J16" s="367"/>
      <c r="K16" s="361"/>
      <c r="L16" s="361"/>
      <c r="M16" s="360"/>
    </row>
    <row r="17" spans="1:13" ht="31.5" customHeight="1">
      <c r="A17" s="359"/>
      <c r="B17" s="782"/>
      <c r="C17" s="783"/>
      <c r="D17" s="783"/>
      <c r="E17" s="783"/>
      <c r="F17" s="783"/>
      <c r="G17" s="783"/>
      <c r="H17" s="783"/>
      <c r="I17" s="783"/>
      <c r="J17" s="784"/>
      <c r="K17" s="361"/>
      <c r="L17" s="361"/>
      <c r="M17" s="360"/>
    </row>
    <row r="18" spans="1:13" ht="25.5" customHeight="1" thickBot="1">
      <c r="A18" s="359"/>
      <c r="B18" s="785"/>
      <c r="C18" s="786"/>
      <c r="D18" s="786"/>
      <c r="E18" s="786"/>
      <c r="F18" s="786"/>
      <c r="G18" s="786"/>
      <c r="H18" s="786"/>
      <c r="I18" s="786"/>
      <c r="J18" s="787"/>
      <c r="K18" s="361"/>
      <c r="L18" s="361"/>
      <c r="M18" s="360"/>
    </row>
    <row r="19" spans="1:13" ht="15">
      <c r="A19" s="359"/>
      <c r="B19" s="361"/>
      <c r="C19" s="361"/>
      <c r="D19" s="361"/>
      <c r="E19" s="361"/>
      <c r="F19" s="361"/>
      <c r="G19" s="361"/>
      <c r="H19" s="361"/>
      <c r="I19" s="361"/>
      <c r="J19" s="361"/>
      <c r="K19" s="361"/>
      <c r="L19" s="361"/>
      <c r="M19" s="360"/>
    </row>
    <row r="20" spans="1:13" ht="15.75" thickBot="1">
      <c r="A20" s="359"/>
      <c r="B20" s="361"/>
      <c r="C20" s="361"/>
      <c r="D20" s="361"/>
      <c r="E20" s="361"/>
      <c r="F20" s="361"/>
      <c r="G20" s="361"/>
      <c r="H20" s="361"/>
      <c r="I20" s="361"/>
      <c r="J20" s="361"/>
      <c r="K20" s="361"/>
      <c r="L20" s="361"/>
      <c r="M20" s="360"/>
    </row>
    <row r="21" spans="1:13" s="399" customFormat="1" ht="15">
      <c r="A21" s="397"/>
      <c r="B21" s="779" t="s">
        <v>126</v>
      </c>
      <c r="C21" s="768" t="s">
        <v>127</v>
      </c>
      <c r="D21" s="768" t="s">
        <v>128</v>
      </c>
      <c r="E21" s="768" t="s">
        <v>129</v>
      </c>
      <c r="F21" s="768" t="s">
        <v>130</v>
      </c>
      <c r="G21" s="790" t="s">
        <v>131</v>
      </c>
      <c r="H21" s="790"/>
      <c r="I21" s="790"/>
      <c r="J21" s="790"/>
      <c r="K21" s="790"/>
      <c r="L21" s="791"/>
      <c r="M21" s="398"/>
    </row>
    <row r="22" spans="1:13" s="399" customFormat="1" ht="15">
      <c r="A22" s="397"/>
      <c r="B22" s="780"/>
      <c r="C22" s="722"/>
      <c r="D22" s="722"/>
      <c r="E22" s="722"/>
      <c r="F22" s="722"/>
      <c r="G22" s="722" t="s">
        <v>132</v>
      </c>
      <c r="H22" s="722" t="s">
        <v>133</v>
      </c>
      <c r="I22" s="792" t="s">
        <v>134</v>
      </c>
      <c r="J22" s="792"/>
      <c r="K22" s="792"/>
      <c r="L22" s="788" t="s">
        <v>135</v>
      </c>
      <c r="M22" s="398"/>
    </row>
    <row r="23" spans="1:13" s="399" customFormat="1" ht="15.75" thickBot="1">
      <c r="A23" s="397"/>
      <c r="B23" s="781"/>
      <c r="C23" s="723"/>
      <c r="D23" s="723"/>
      <c r="E23" s="723"/>
      <c r="F23" s="723"/>
      <c r="G23" s="723"/>
      <c r="H23" s="723"/>
      <c r="I23" s="400" t="s">
        <v>72</v>
      </c>
      <c r="J23" s="400" t="s">
        <v>136</v>
      </c>
      <c r="K23" s="400" t="s">
        <v>137</v>
      </c>
      <c r="L23" s="789"/>
      <c r="M23" s="398"/>
    </row>
    <row r="24" spans="1:13" ht="15.75" thickBot="1">
      <c r="A24" s="359"/>
      <c r="B24" s="370"/>
      <c r="C24" s="371"/>
      <c r="D24" s="372"/>
      <c r="E24" s="373"/>
      <c r="F24" s="371"/>
      <c r="G24" s="372"/>
      <c r="H24" s="372"/>
      <c r="I24" s="372"/>
      <c r="J24" s="374"/>
      <c r="K24" s="375"/>
      <c r="L24" s="376">
        <f>G24+H24+I24</f>
        <v>0</v>
      </c>
      <c r="M24" s="360"/>
    </row>
    <row r="25" spans="1:13" ht="15.75" hidden="1" thickBot="1">
      <c r="A25" s="359"/>
      <c r="B25" s="370"/>
      <c r="C25" s="371"/>
      <c r="D25" s="372"/>
      <c r="E25" s="373"/>
      <c r="F25" s="371"/>
      <c r="G25" s="372"/>
      <c r="H25" s="372"/>
      <c r="I25" s="372"/>
      <c r="J25" s="374"/>
      <c r="K25" s="375"/>
      <c r="L25" s="376">
        <f>G25+H25+I25</f>
        <v>0</v>
      </c>
      <c r="M25" s="360"/>
    </row>
    <row r="26" spans="1:13" ht="15.75" thickBot="1">
      <c r="A26" s="359"/>
      <c r="B26" s="377" t="s">
        <v>138</v>
      </c>
      <c r="C26" s="378"/>
      <c r="D26" s="379">
        <f>SUM(D24:D25)</f>
        <v>0</v>
      </c>
      <c r="E26" s="378"/>
      <c r="F26" s="378"/>
      <c r="G26" s="379">
        <f>SUM(G24:G25)</f>
        <v>0</v>
      </c>
      <c r="H26" s="379">
        <f>SUM(H24:H25)</f>
        <v>0</v>
      </c>
      <c r="I26" s="379">
        <f>SUM(I24:I25)</f>
        <v>0</v>
      </c>
      <c r="J26" s="380"/>
      <c r="K26" s="378"/>
      <c r="L26" s="381">
        <f>SUM(L24:L25)</f>
        <v>0</v>
      </c>
      <c r="M26" s="360"/>
    </row>
    <row r="27" spans="1:13" ht="15">
      <c r="A27" s="359"/>
      <c r="B27" s="184"/>
      <c r="C27" s="184"/>
      <c r="D27" s="184"/>
      <c r="E27" s="184"/>
      <c r="F27" s="184"/>
      <c r="G27" s="184"/>
      <c r="H27" s="184"/>
      <c r="I27" s="184"/>
      <c r="J27" s="184"/>
      <c r="K27" s="184"/>
      <c r="L27" s="184"/>
      <c r="M27" s="360"/>
    </row>
    <row r="28" spans="1:13" ht="15">
      <c r="A28" s="359"/>
      <c r="B28" s="184"/>
      <c r="C28" s="184"/>
      <c r="D28" s="184"/>
      <c r="E28" s="184"/>
      <c r="F28" s="184"/>
      <c r="G28" s="184"/>
      <c r="H28" s="184"/>
      <c r="I28" s="184"/>
      <c r="J28" s="184"/>
      <c r="K28" s="184"/>
      <c r="L28" s="184"/>
      <c r="M28" s="360"/>
    </row>
    <row r="29" spans="1:13" ht="15">
      <c r="A29" s="359"/>
      <c r="B29" s="382" t="s">
        <v>139</v>
      </c>
      <c r="C29" s="184"/>
      <c r="D29" s="184"/>
      <c r="E29" s="184"/>
      <c r="F29" s="184"/>
      <c r="G29" s="184"/>
      <c r="H29" s="184"/>
      <c r="I29" s="184"/>
      <c r="J29" s="184"/>
      <c r="K29" s="184"/>
      <c r="L29" s="184"/>
      <c r="M29" s="360"/>
    </row>
    <row r="30" spans="1:13" ht="15.75" thickBot="1">
      <c r="A30" s="359"/>
      <c r="B30" s="184"/>
      <c r="C30" s="184"/>
      <c r="D30" s="184"/>
      <c r="E30" s="184"/>
      <c r="F30" s="184"/>
      <c r="G30" s="184"/>
      <c r="H30" s="184"/>
      <c r="I30" s="184"/>
      <c r="J30" s="184"/>
      <c r="K30" s="184"/>
      <c r="L30" s="184"/>
      <c r="M30" s="360"/>
    </row>
    <row r="31" spans="1:13" s="399" customFormat="1" ht="15">
      <c r="A31" s="397"/>
      <c r="B31" s="779" t="s">
        <v>127</v>
      </c>
      <c r="C31" s="793"/>
      <c r="D31" s="771" t="s">
        <v>140</v>
      </c>
      <c r="E31" s="768" t="s">
        <v>212</v>
      </c>
      <c r="F31" s="768" t="s">
        <v>130</v>
      </c>
      <c r="G31" s="790" t="s">
        <v>191</v>
      </c>
      <c r="H31" s="790"/>
      <c r="I31" s="790"/>
      <c r="J31" s="790"/>
      <c r="K31" s="790"/>
      <c r="L31" s="791"/>
      <c r="M31" s="398"/>
    </row>
    <row r="32" spans="1:13" s="399" customFormat="1" ht="15">
      <c r="A32" s="397"/>
      <c r="B32" s="780"/>
      <c r="C32" s="794"/>
      <c r="D32" s="772"/>
      <c r="E32" s="722"/>
      <c r="F32" s="722"/>
      <c r="G32" s="722" t="s">
        <v>132</v>
      </c>
      <c r="H32" s="722" t="s">
        <v>133</v>
      </c>
      <c r="I32" s="792" t="s">
        <v>134</v>
      </c>
      <c r="J32" s="792"/>
      <c r="K32" s="792"/>
      <c r="L32" s="788" t="s">
        <v>135</v>
      </c>
      <c r="M32" s="398"/>
    </row>
    <row r="33" spans="1:13" s="399" customFormat="1" ht="15.75" thickBot="1">
      <c r="A33" s="397"/>
      <c r="B33" s="781"/>
      <c r="C33" s="795"/>
      <c r="D33" s="773"/>
      <c r="E33" s="723"/>
      <c r="F33" s="723"/>
      <c r="G33" s="723"/>
      <c r="H33" s="723"/>
      <c r="I33" s="400" t="s">
        <v>72</v>
      </c>
      <c r="J33" s="400" t="s">
        <v>136</v>
      </c>
      <c r="K33" s="400" t="s">
        <v>137</v>
      </c>
      <c r="L33" s="789"/>
      <c r="M33" s="398"/>
    </row>
    <row r="34" spans="1:13" ht="15.75" thickBot="1">
      <c r="A34" s="359"/>
      <c r="B34" s="774"/>
      <c r="C34" s="775"/>
      <c r="D34" s="383"/>
      <c r="E34" s="373"/>
      <c r="F34" s="371"/>
      <c r="G34" s="372"/>
      <c r="H34" s="372"/>
      <c r="I34" s="372"/>
      <c r="J34" s="384"/>
      <c r="K34" s="375"/>
      <c r="L34" s="376">
        <f>G34+H34+I34</f>
        <v>0</v>
      </c>
      <c r="M34" s="360"/>
    </row>
    <row r="35" spans="1:13" ht="15.75" hidden="1" thickBot="1">
      <c r="A35" s="359"/>
      <c r="B35" s="776"/>
      <c r="C35" s="777"/>
      <c r="D35" s="385"/>
      <c r="E35" s="386"/>
      <c r="F35" s="387"/>
      <c r="G35" s="388"/>
      <c r="H35" s="388"/>
      <c r="I35" s="388"/>
      <c r="J35" s="389"/>
      <c r="K35" s="390"/>
      <c r="L35" s="391">
        <f>G35+H35+I35</f>
        <v>0</v>
      </c>
      <c r="M35" s="360"/>
    </row>
    <row r="36" spans="1:13" ht="15.75" thickBot="1">
      <c r="A36" s="359"/>
      <c r="B36" s="769" t="s">
        <v>138</v>
      </c>
      <c r="C36" s="770"/>
      <c r="D36" s="392">
        <f>SUM(D34:D35)</f>
        <v>0</v>
      </c>
      <c r="E36" s="378"/>
      <c r="F36" s="378"/>
      <c r="G36" s="393">
        <f>SUM(G34:G35)</f>
        <v>0</v>
      </c>
      <c r="H36" s="393">
        <f>SUM(H34:H35)</f>
        <v>0</v>
      </c>
      <c r="I36" s="393">
        <f>SUM(I34:I35)</f>
        <v>0</v>
      </c>
      <c r="J36" s="378"/>
      <c r="K36" s="378"/>
      <c r="L36" s="381">
        <f>SUM(L34:L35)</f>
        <v>0</v>
      </c>
      <c r="M36" s="360"/>
    </row>
    <row r="37" spans="1:13" ht="15.75" thickBot="1">
      <c r="A37" s="394"/>
      <c r="B37" s="395"/>
      <c r="C37" s="395"/>
      <c r="D37" s="395"/>
      <c r="E37" s="395"/>
      <c r="F37" s="395"/>
      <c r="G37" s="395"/>
      <c r="H37" s="395"/>
      <c r="I37" s="395"/>
      <c r="J37" s="395"/>
      <c r="K37" s="395"/>
      <c r="L37" s="395"/>
      <c r="M37" s="396"/>
    </row>
  </sheetData>
  <sheetProtection password="EAD6" sheet="1" objects="1" scenarios="1"/>
  <mergeCells count="28">
    <mergeCell ref="L32:L33"/>
    <mergeCell ref="G22:G23"/>
    <mergeCell ref="H22:H23"/>
    <mergeCell ref="I22:K22"/>
    <mergeCell ref="B17:J17"/>
    <mergeCell ref="G32:G33"/>
    <mergeCell ref="H32:H33"/>
    <mergeCell ref="I32:K32"/>
    <mergeCell ref="G31:L31"/>
    <mergeCell ref="B31:C33"/>
    <mergeCell ref="B2:L2"/>
    <mergeCell ref="B21:B23"/>
    <mergeCell ref="C21:C23"/>
    <mergeCell ref="B6:J6"/>
    <mergeCell ref="B8:J8"/>
    <mergeCell ref="B10:J10"/>
    <mergeCell ref="B18:J18"/>
    <mergeCell ref="D21:D23"/>
    <mergeCell ref="L22:L23"/>
    <mergeCell ref="G21:L21"/>
    <mergeCell ref="E21:E23"/>
    <mergeCell ref="F21:F23"/>
    <mergeCell ref="B36:C36"/>
    <mergeCell ref="D31:D33"/>
    <mergeCell ref="E31:E33"/>
    <mergeCell ref="F31:F33"/>
    <mergeCell ref="B34:C34"/>
    <mergeCell ref="B35:C35"/>
  </mergeCells>
  <printOptions horizontalCentered="1" verticalCentered="1"/>
  <pageMargins left="0.1968503937007874" right="0.1968503937007874" top="0.1968503937007874" bottom="0.1968503937007874" header="0.1968503937007874" footer="0.31496062992125984"/>
  <pageSetup horizontalDpi="600" verticalDpi="600" orientation="landscape" paperSize="9" r:id="rId2"/>
  <headerFooter>
    <oddFooter>&amp;R&amp;"Arial,Normal"&amp;8&amp;F / &amp;A</oddFooter>
  </headerFooter>
  <drawing r:id="rId1"/>
</worksheet>
</file>

<file path=xl/worksheets/sheet13.xml><?xml version="1.0" encoding="utf-8"?>
<worksheet xmlns="http://schemas.openxmlformats.org/spreadsheetml/2006/main" xmlns:r="http://schemas.openxmlformats.org/officeDocument/2006/relationships">
  <sheetPr codeName="Feuil16"/>
  <dimension ref="A1:M46"/>
  <sheetViews>
    <sheetView zoomScalePageLayoutView="0" workbookViewId="0" topLeftCell="A1">
      <selection activeCell="A1" sqref="A1"/>
    </sheetView>
  </sheetViews>
  <sheetFormatPr defaultColWidth="4.28125" defaultRowHeight="15"/>
  <cols>
    <col min="1" max="1" width="7.421875" style="648" customWidth="1"/>
    <col min="2" max="2" width="3.57421875" style="696" customWidth="1"/>
    <col min="3" max="3" width="31.28125" style="696" customWidth="1"/>
    <col min="4" max="4" width="20.28125" style="696" customWidth="1"/>
    <col min="5" max="5" width="15.7109375" style="648" customWidth="1"/>
    <col min="6" max="6" width="30.57421875" style="648" customWidth="1"/>
    <col min="7" max="10" width="17.140625" style="648" customWidth="1"/>
    <col min="11" max="12" width="15.7109375" style="648" customWidth="1"/>
    <col min="13" max="13" width="2.8515625" style="648" customWidth="1"/>
    <col min="14" max="255" width="11.421875" style="648" customWidth="1"/>
    <col min="256" max="16384" width="4.28125" style="648" customWidth="1"/>
  </cols>
  <sheetData>
    <row r="1" spans="1:13" ht="15" customHeight="1">
      <c r="A1" s="644"/>
      <c r="B1" s="645"/>
      <c r="C1" s="645"/>
      <c r="D1" s="645"/>
      <c r="E1" s="646"/>
      <c r="F1" s="646"/>
      <c r="G1" s="646"/>
      <c r="H1" s="646"/>
      <c r="I1" s="646"/>
      <c r="J1" s="646"/>
      <c r="K1" s="646"/>
      <c r="L1" s="646"/>
      <c r="M1" s="647"/>
    </row>
    <row r="2" spans="1:13" ht="29.25" customHeight="1">
      <c r="A2" s="649"/>
      <c r="B2" s="719" t="s">
        <v>411</v>
      </c>
      <c r="C2" s="719"/>
      <c r="D2" s="719"/>
      <c r="E2" s="719"/>
      <c r="F2" s="719"/>
      <c r="G2" s="719"/>
      <c r="H2" s="719"/>
      <c r="I2" s="719"/>
      <c r="J2" s="719"/>
      <c r="K2" s="719"/>
      <c r="L2" s="719"/>
      <c r="M2" s="650"/>
    </row>
    <row r="3" spans="1:13" ht="22.5" customHeight="1" thickBot="1">
      <c r="A3" s="649"/>
      <c r="B3" s="651"/>
      <c r="C3" s="652"/>
      <c r="D3" s="652"/>
      <c r="E3" s="653"/>
      <c r="F3" s="653"/>
      <c r="G3" s="653"/>
      <c r="H3" s="653"/>
      <c r="I3" s="653"/>
      <c r="J3" s="654"/>
      <c r="K3" s="653"/>
      <c r="L3" s="653"/>
      <c r="M3" s="650"/>
    </row>
    <row r="4" spans="1:13" ht="24.75" thickBot="1">
      <c r="A4" s="649"/>
      <c r="B4" s="652"/>
      <c r="C4" s="653"/>
      <c r="D4" s="655" t="s">
        <v>428</v>
      </c>
      <c r="E4" s="656" t="s">
        <v>429</v>
      </c>
      <c r="F4" s="656" t="s">
        <v>460</v>
      </c>
      <c r="G4" s="657" t="s">
        <v>430</v>
      </c>
      <c r="H4" s="656" t="s">
        <v>431</v>
      </c>
      <c r="I4" s="656" t="s">
        <v>432</v>
      </c>
      <c r="J4" s="658" t="s">
        <v>433</v>
      </c>
      <c r="K4" s="653"/>
      <c r="L4" s="653"/>
      <c r="M4" s="650"/>
    </row>
    <row r="5" spans="1:13" s="664" customFormat="1" ht="13.5" customHeight="1">
      <c r="A5" s="659"/>
      <c r="B5" s="652"/>
      <c r="C5" s="652"/>
      <c r="D5" s="652"/>
      <c r="E5" s="660"/>
      <c r="F5" s="660"/>
      <c r="G5" s="660" t="s">
        <v>179</v>
      </c>
      <c r="H5" s="660" t="s">
        <v>180</v>
      </c>
      <c r="I5" s="660" t="s">
        <v>434</v>
      </c>
      <c r="J5" s="661" t="s">
        <v>435</v>
      </c>
      <c r="K5" s="662"/>
      <c r="L5" s="662"/>
      <c r="M5" s="663"/>
    </row>
    <row r="6" spans="1:13" ht="37.5" customHeight="1" thickBot="1">
      <c r="A6" s="649"/>
      <c r="B6" s="652"/>
      <c r="C6" s="652"/>
      <c r="D6" s="652"/>
      <c r="E6" s="653"/>
      <c r="F6" s="653"/>
      <c r="G6" s="653"/>
      <c r="H6" s="665" t="s">
        <v>395</v>
      </c>
      <c r="I6" s="666" t="s">
        <v>395</v>
      </c>
      <c r="J6" s="654"/>
      <c r="K6" s="653"/>
      <c r="L6" s="653"/>
      <c r="M6" s="650"/>
    </row>
    <row r="7" spans="1:13" ht="12.75" thickBot="1">
      <c r="A7" s="649"/>
      <c r="B7" s="796" t="s">
        <v>436</v>
      </c>
      <c r="C7" s="797"/>
      <c r="D7" s="667"/>
      <c r="E7" s="668"/>
      <c r="F7" s="669"/>
      <c r="G7" s="697">
        <f>SUM(G8:G9)</f>
        <v>0</v>
      </c>
      <c r="H7" s="697">
        <f>SUM(H8:H9)</f>
        <v>0</v>
      </c>
      <c r="I7" s="697">
        <f>SUM(I8:I9)</f>
        <v>0</v>
      </c>
      <c r="J7" s="671">
        <f>+G7+H7-I7</f>
        <v>0</v>
      </c>
      <c r="K7" s="653"/>
      <c r="L7" s="653"/>
      <c r="M7" s="650"/>
    </row>
    <row r="8" spans="1:13" ht="12.75" thickBot="1">
      <c r="A8" s="649"/>
      <c r="B8" s="798"/>
      <c r="C8" s="799"/>
      <c r="D8" s="672"/>
      <c r="E8" s="672"/>
      <c r="F8" s="672"/>
      <c r="G8" s="673"/>
      <c r="H8" s="673"/>
      <c r="I8" s="673"/>
      <c r="J8" s="674">
        <f>+G8+H8-I8</f>
        <v>0</v>
      </c>
      <c r="K8" s="653"/>
      <c r="L8" s="653"/>
      <c r="M8" s="650"/>
    </row>
    <row r="9" spans="1:13" ht="12.75" hidden="1" thickBot="1">
      <c r="A9" s="649"/>
      <c r="B9" s="800"/>
      <c r="C9" s="801"/>
      <c r="D9" s="675"/>
      <c r="E9" s="675"/>
      <c r="F9" s="675"/>
      <c r="G9" s="676"/>
      <c r="H9" s="676"/>
      <c r="I9" s="676"/>
      <c r="J9" s="677">
        <f>+G9+H9-I9</f>
        <v>0</v>
      </c>
      <c r="K9" s="653"/>
      <c r="L9" s="653"/>
      <c r="M9" s="650"/>
    </row>
    <row r="10" spans="1:13" ht="12">
      <c r="A10" s="649"/>
      <c r="B10" s="645"/>
      <c r="C10" s="645"/>
      <c r="D10" s="645"/>
      <c r="E10" s="646"/>
      <c r="F10" s="646"/>
      <c r="G10" s="646"/>
      <c r="H10" s="646"/>
      <c r="I10" s="646"/>
      <c r="J10" s="678"/>
      <c r="K10" s="653"/>
      <c r="L10" s="653"/>
      <c r="M10" s="650"/>
    </row>
    <row r="11" spans="1:13" ht="12.75" thickBot="1">
      <c r="A11" s="649"/>
      <c r="B11" s="652"/>
      <c r="C11" s="652"/>
      <c r="D11" s="652"/>
      <c r="E11" s="653"/>
      <c r="F11" s="653"/>
      <c r="G11" s="653"/>
      <c r="H11" s="679"/>
      <c r="I11" s="680"/>
      <c r="J11" s="654"/>
      <c r="K11" s="653"/>
      <c r="L11" s="653"/>
      <c r="M11" s="650"/>
    </row>
    <row r="12" spans="1:13" ht="24" customHeight="1" thickBot="1">
      <c r="A12" s="649"/>
      <c r="B12" s="802" t="s">
        <v>437</v>
      </c>
      <c r="C12" s="803"/>
      <c r="D12" s="667"/>
      <c r="E12" s="668"/>
      <c r="F12" s="669"/>
      <c r="G12" s="697">
        <f>SUM(G13:G14)</f>
        <v>0</v>
      </c>
      <c r="H12" s="697">
        <f>SUM(H13:H14)</f>
        <v>0</v>
      </c>
      <c r="I12" s="697">
        <f>SUM(I13:I14)</f>
        <v>0</v>
      </c>
      <c r="J12" s="671">
        <f>+G12+H12-I12</f>
        <v>0</v>
      </c>
      <c r="K12" s="653"/>
      <c r="L12" s="653"/>
      <c r="M12" s="650"/>
    </row>
    <row r="13" spans="1:13" ht="12.75" thickBot="1">
      <c r="A13" s="649"/>
      <c r="B13" s="798"/>
      <c r="C13" s="799"/>
      <c r="D13" s="672"/>
      <c r="E13" s="672"/>
      <c r="F13" s="672"/>
      <c r="G13" s="673"/>
      <c r="H13" s="673"/>
      <c r="I13" s="673"/>
      <c r="J13" s="674">
        <f>+G13+H13-I13</f>
        <v>0</v>
      </c>
      <c r="K13" s="653"/>
      <c r="L13" s="653"/>
      <c r="M13" s="650"/>
    </row>
    <row r="14" spans="1:13" ht="12.75" hidden="1" thickBot="1">
      <c r="A14" s="649"/>
      <c r="B14" s="800"/>
      <c r="C14" s="801"/>
      <c r="D14" s="675"/>
      <c r="E14" s="675"/>
      <c r="F14" s="675"/>
      <c r="G14" s="676"/>
      <c r="H14" s="676"/>
      <c r="I14" s="676"/>
      <c r="J14" s="677">
        <f>+G14+H14-I14</f>
        <v>0</v>
      </c>
      <c r="K14" s="653"/>
      <c r="L14" s="653"/>
      <c r="M14" s="650"/>
    </row>
    <row r="15" spans="1:13" ht="12">
      <c r="A15" s="649"/>
      <c r="B15" s="645"/>
      <c r="C15" s="645"/>
      <c r="D15" s="645"/>
      <c r="E15" s="646"/>
      <c r="F15" s="646"/>
      <c r="G15" s="646"/>
      <c r="H15" s="646"/>
      <c r="I15" s="646"/>
      <c r="J15" s="678"/>
      <c r="K15" s="653"/>
      <c r="L15" s="653"/>
      <c r="M15" s="650"/>
    </row>
    <row r="16" spans="1:13" ht="24.75" thickBot="1">
      <c r="A16" s="649"/>
      <c r="B16" s="652"/>
      <c r="C16" s="681" t="s">
        <v>438</v>
      </c>
      <c r="D16" s="652"/>
      <c r="E16" s="653"/>
      <c r="F16" s="653"/>
      <c r="G16" s="653"/>
      <c r="H16" s="653"/>
      <c r="I16" s="653"/>
      <c r="J16" s="654"/>
      <c r="K16" s="653"/>
      <c r="L16" s="653"/>
      <c r="M16" s="650"/>
    </row>
    <row r="17" spans="1:13" ht="12.75" thickBot="1">
      <c r="A17" s="649"/>
      <c r="B17" s="796" t="s">
        <v>439</v>
      </c>
      <c r="C17" s="797"/>
      <c r="D17" s="667"/>
      <c r="E17" s="668"/>
      <c r="F17" s="669"/>
      <c r="G17" s="697">
        <f>SUM(G18:G19)</f>
        <v>0</v>
      </c>
      <c r="H17" s="697">
        <f>SUM(H18:H19)</f>
        <v>0</v>
      </c>
      <c r="I17" s="697">
        <f>SUM(I18:I19)</f>
        <v>0</v>
      </c>
      <c r="J17" s="671">
        <f>+G17+H17-I17</f>
        <v>0</v>
      </c>
      <c r="K17" s="653"/>
      <c r="L17" s="653"/>
      <c r="M17" s="650"/>
    </row>
    <row r="18" spans="1:13" ht="12.75" thickBot="1">
      <c r="A18" s="649"/>
      <c r="B18" s="798"/>
      <c r="C18" s="799"/>
      <c r="D18" s="672"/>
      <c r="E18" s="672"/>
      <c r="F18" s="672"/>
      <c r="G18" s="673"/>
      <c r="H18" s="673"/>
      <c r="I18" s="673"/>
      <c r="J18" s="674">
        <f>+G18+H18-I18</f>
        <v>0</v>
      </c>
      <c r="K18" s="653"/>
      <c r="L18" s="653"/>
      <c r="M18" s="650"/>
    </row>
    <row r="19" spans="1:13" ht="12.75" hidden="1" thickBot="1">
      <c r="A19" s="649"/>
      <c r="B19" s="800"/>
      <c r="C19" s="801"/>
      <c r="D19" s="675"/>
      <c r="E19" s="675"/>
      <c r="F19" s="675"/>
      <c r="G19" s="676"/>
      <c r="H19" s="676"/>
      <c r="I19" s="676"/>
      <c r="J19" s="677">
        <f>+G19+H19-I19</f>
        <v>0</v>
      </c>
      <c r="K19" s="653"/>
      <c r="L19" s="653"/>
      <c r="M19" s="650"/>
    </row>
    <row r="20" spans="1:13" ht="12">
      <c r="A20" s="649"/>
      <c r="B20" s="645"/>
      <c r="C20" s="645"/>
      <c r="D20" s="645"/>
      <c r="E20" s="646"/>
      <c r="F20" s="646"/>
      <c r="G20" s="646"/>
      <c r="H20" s="646"/>
      <c r="I20" s="646"/>
      <c r="J20" s="678"/>
      <c r="K20" s="653"/>
      <c r="L20" s="653"/>
      <c r="M20" s="650"/>
    </row>
    <row r="21" spans="1:13" ht="12.75" thickBot="1">
      <c r="A21" s="649"/>
      <c r="B21" s="652"/>
      <c r="C21" s="652"/>
      <c r="D21" s="652"/>
      <c r="E21" s="653"/>
      <c r="F21" s="653"/>
      <c r="G21" s="653"/>
      <c r="H21" s="653"/>
      <c r="I21" s="653"/>
      <c r="J21" s="654"/>
      <c r="K21" s="653"/>
      <c r="L21" s="653"/>
      <c r="M21" s="650"/>
    </row>
    <row r="22" spans="1:13" ht="12.75" thickBot="1">
      <c r="A22" s="649"/>
      <c r="B22" s="796" t="s">
        <v>440</v>
      </c>
      <c r="C22" s="797"/>
      <c r="D22" s="667"/>
      <c r="E22" s="668"/>
      <c r="F22" s="669"/>
      <c r="G22" s="697">
        <f>SUM(G23:G24)</f>
        <v>0</v>
      </c>
      <c r="H22" s="697">
        <f>SUM(H23:H24)</f>
        <v>0</v>
      </c>
      <c r="I22" s="697">
        <f>SUM(I23:I24)</f>
        <v>0</v>
      </c>
      <c r="J22" s="671">
        <f>+G22+H22-I22</f>
        <v>0</v>
      </c>
      <c r="K22" s="653"/>
      <c r="L22" s="653"/>
      <c r="M22" s="650"/>
    </row>
    <row r="23" spans="1:13" ht="12.75" thickBot="1">
      <c r="A23" s="649"/>
      <c r="B23" s="798"/>
      <c r="C23" s="799"/>
      <c r="D23" s="672"/>
      <c r="E23" s="672"/>
      <c r="F23" s="672"/>
      <c r="G23" s="673"/>
      <c r="H23" s="673"/>
      <c r="I23" s="673"/>
      <c r="J23" s="674">
        <f>+G23+H23-I23</f>
        <v>0</v>
      </c>
      <c r="K23" s="653"/>
      <c r="L23" s="653"/>
      <c r="M23" s="650"/>
    </row>
    <row r="24" spans="1:13" ht="12.75" hidden="1" thickBot="1">
      <c r="A24" s="649"/>
      <c r="B24" s="800"/>
      <c r="C24" s="801"/>
      <c r="D24" s="675"/>
      <c r="E24" s="675"/>
      <c r="F24" s="675"/>
      <c r="G24" s="676"/>
      <c r="H24" s="676"/>
      <c r="I24" s="676"/>
      <c r="J24" s="677">
        <f>+G24+H24-I24</f>
        <v>0</v>
      </c>
      <c r="K24" s="653"/>
      <c r="L24" s="653"/>
      <c r="M24" s="650"/>
    </row>
    <row r="25" spans="1:13" ht="12">
      <c r="A25" s="649"/>
      <c r="B25" s="645"/>
      <c r="C25" s="645"/>
      <c r="D25" s="645"/>
      <c r="E25" s="646"/>
      <c r="F25" s="646"/>
      <c r="G25" s="646"/>
      <c r="H25" s="646"/>
      <c r="I25" s="646"/>
      <c r="J25" s="678"/>
      <c r="K25" s="653"/>
      <c r="L25" s="653"/>
      <c r="M25" s="650"/>
    </row>
    <row r="26" spans="1:13" ht="12.75" thickBot="1">
      <c r="A26" s="649"/>
      <c r="B26" s="652"/>
      <c r="C26" s="652"/>
      <c r="D26" s="652"/>
      <c r="E26" s="653"/>
      <c r="F26" s="653"/>
      <c r="G26" s="653"/>
      <c r="H26" s="653"/>
      <c r="I26" s="653"/>
      <c r="J26" s="654"/>
      <c r="K26" s="653"/>
      <c r="L26" s="653"/>
      <c r="M26" s="650"/>
    </row>
    <row r="27" spans="1:13" ht="12.75" thickBot="1">
      <c r="A27" s="649"/>
      <c r="B27" s="796" t="s">
        <v>441</v>
      </c>
      <c r="C27" s="797"/>
      <c r="D27" s="667"/>
      <c r="E27" s="668"/>
      <c r="F27" s="669"/>
      <c r="G27" s="697">
        <f>SUM(G28:G29)</f>
        <v>0</v>
      </c>
      <c r="H27" s="697">
        <f>SUM(H28:H29)</f>
        <v>0</v>
      </c>
      <c r="I27" s="697">
        <f>SUM(I28:I29)</f>
        <v>0</v>
      </c>
      <c r="J27" s="671">
        <f>+G27+H27-I27</f>
        <v>0</v>
      </c>
      <c r="K27" s="653"/>
      <c r="L27" s="653"/>
      <c r="M27" s="650"/>
    </row>
    <row r="28" spans="1:13" ht="12.75" thickBot="1">
      <c r="A28" s="649"/>
      <c r="B28" s="798"/>
      <c r="C28" s="799"/>
      <c r="D28" s="672"/>
      <c r="E28" s="672"/>
      <c r="F28" s="672"/>
      <c r="G28" s="673"/>
      <c r="H28" s="673"/>
      <c r="I28" s="673"/>
      <c r="J28" s="674">
        <f>+G28+H28-I28</f>
        <v>0</v>
      </c>
      <c r="K28" s="653"/>
      <c r="L28" s="653"/>
      <c r="M28" s="650"/>
    </row>
    <row r="29" spans="1:13" ht="12.75" hidden="1" thickBot="1">
      <c r="A29" s="649"/>
      <c r="B29" s="800"/>
      <c r="C29" s="801"/>
      <c r="D29" s="675"/>
      <c r="E29" s="675"/>
      <c r="F29" s="675"/>
      <c r="G29" s="676"/>
      <c r="H29" s="676"/>
      <c r="I29" s="676"/>
      <c r="J29" s="677">
        <f>+G29+H29-I29</f>
        <v>0</v>
      </c>
      <c r="K29" s="653"/>
      <c r="L29" s="653"/>
      <c r="M29" s="650"/>
    </row>
    <row r="30" spans="1:13" ht="12">
      <c r="A30" s="649"/>
      <c r="B30" s="645"/>
      <c r="C30" s="645"/>
      <c r="D30" s="645"/>
      <c r="E30" s="646"/>
      <c r="F30" s="646"/>
      <c r="G30" s="646"/>
      <c r="H30" s="646"/>
      <c r="I30" s="646"/>
      <c r="J30" s="678"/>
      <c r="K30" s="653"/>
      <c r="L30" s="653"/>
      <c r="M30" s="650"/>
    </row>
    <row r="31" spans="1:13" ht="12.75" thickBot="1">
      <c r="A31" s="649"/>
      <c r="B31" s="652"/>
      <c r="C31" s="652"/>
      <c r="D31" s="652"/>
      <c r="E31" s="653"/>
      <c r="F31" s="653"/>
      <c r="G31" s="653"/>
      <c r="H31" s="653"/>
      <c r="I31" s="653"/>
      <c r="J31" s="654"/>
      <c r="K31" s="653"/>
      <c r="L31" s="653"/>
      <c r="M31" s="650"/>
    </row>
    <row r="32" spans="1:13" ht="12.75" thickBot="1">
      <c r="A32" s="649"/>
      <c r="B32" s="796" t="s">
        <v>442</v>
      </c>
      <c r="C32" s="797"/>
      <c r="D32" s="667"/>
      <c r="E32" s="668"/>
      <c r="F32" s="669"/>
      <c r="G32" s="697">
        <f>SUM(G33:G34)</f>
        <v>0</v>
      </c>
      <c r="H32" s="697">
        <f>SUM(H33:H34)</f>
        <v>0</v>
      </c>
      <c r="I32" s="697">
        <f>SUM(I33:I34)</f>
        <v>0</v>
      </c>
      <c r="J32" s="671">
        <f>+G32+H32-I32</f>
        <v>0</v>
      </c>
      <c r="K32" s="653"/>
      <c r="L32" s="653"/>
      <c r="M32" s="650"/>
    </row>
    <row r="33" spans="1:13" ht="12.75" thickBot="1">
      <c r="A33" s="649"/>
      <c r="B33" s="798"/>
      <c r="C33" s="799"/>
      <c r="D33" s="672"/>
      <c r="E33" s="672"/>
      <c r="F33" s="672"/>
      <c r="G33" s="673"/>
      <c r="H33" s="673"/>
      <c r="I33" s="673"/>
      <c r="J33" s="674">
        <f>+G33+H33-I33</f>
        <v>0</v>
      </c>
      <c r="K33" s="653"/>
      <c r="L33" s="653"/>
      <c r="M33" s="650"/>
    </row>
    <row r="34" spans="1:13" ht="12.75" hidden="1" thickBot="1">
      <c r="A34" s="649"/>
      <c r="B34" s="800"/>
      <c r="C34" s="801"/>
      <c r="D34" s="675"/>
      <c r="E34" s="675"/>
      <c r="F34" s="675"/>
      <c r="G34" s="676"/>
      <c r="H34" s="676"/>
      <c r="I34" s="676"/>
      <c r="J34" s="677">
        <f>+G34+H34-I34</f>
        <v>0</v>
      </c>
      <c r="K34" s="653"/>
      <c r="L34" s="653"/>
      <c r="M34" s="650"/>
    </row>
    <row r="35" spans="1:13" ht="12">
      <c r="A35" s="649"/>
      <c r="B35" s="645"/>
      <c r="C35" s="645"/>
      <c r="D35" s="645"/>
      <c r="E35" s="646"/>
      <c r="F35" s="646"/>
      <c r="G35" s="646"/>
      <c r="H35" s="646"/>
      <c r="I35" s="646"/>
      <c r="J35" s="678"/>
      <c r="K35" s="653"/>
      <c r="L35" s="653"/>
      <c r="M35" s="650"/>
    </row>
    <row r="36" spans="1:13" s="682" customFormat="1" ht="13.5" customHeight="1">
      <c r="A36" s="649"/>
      <c r="B36" s="683" t="s">
        <v>443</v>
      </c>
      <c r="C36" s="683"/>
      <c r="D36" s="683"/>
      <c r="E36" s="683"/>
      <c r="F36" s="683"/>
      <c r="G36" s="683"/>
      <c r="H36" s="653"/>
      <c r="I36" s="653"/>
      <c r="J36" s="654"/>
      <c r="K36" s="653"/>
      <c r="L36" s="653"/>
      <c r="M36" s="650"/>
    </row>
    <row r="37" spans="1:13" s="682" customFormat="1" ht="12.75" thickBot="1">
      <c r="A37" s="649"/>
      <c r="B37" s="652"/>
      <c r="C37" s="653"/>
      <c r="D37" s="653"/>
      <c r="E37" s="653"/>
      <c r="F37" s="653"/>
      <c r="G37" s="653"/>
      <c r="H37" s="653"/>
      <c r="I37" s="653"/>
      <c r="J37" s="653"/>
      <c r="K37" s="653"/>
      <c r="L37" s="653"/>
      <c r="M37" s="650"/>
    </row>
    <row r="38" spans="1:13" s="682" customFormat="1" ht="45" customHeight="1" thickBot="1">
      <c r="A38" s="649"/>
      <c r="B38" s="652"/>
      <c r="C38" s="684"/>
      <c r="D38" s="655" t="s">
        <v>428</v>
      </c>
      <c r="E38" s="656" t="s">
        <v>444</v>
      </c>
      <c r="F38" s="656" t="s">
        <v>429</v>
      </c>
      <c r="G38" s="656" t="s">
        <v>445</v>
      </c>
      <c r="H38" s="656" t="s">
        <v>446</v>
      </c>
      <c r="I38" s="656" t="s">
        <v>447</v>
      </c>
      <c r="J38" s="656" t="s">
        <v>448</v>
      </c>
      <c r="K38" s="656" t="s">
        <v>449</v>
      </c>
      <c r="L38" s="685" t="s">
        <v>450</v>
      </c>
      <c r="M38" s="686"/>
    </row>
    <row r="39" spans="1:13" s="682" customFormat="1" ht="12">
      <c r="A39" s="649"/>
      <c r="B39" s="652"/>
      <c r="C39" s="684"/>
      <c r="D39" s="684"/>
      <c r="E39" s="687"/>
      <c r="F39" s="687"/>
      <c r="G39" s="660" t="s">
        <v>179</v>
      </c>
      <c r="H39" s="660" t="s">
        <v>180</v>
      </c>
      <c r="I39" s="687" t="s">
        <v>451</v>
      </c>
      <c r="J39" s="660" t="s">
        <v>182</v>
      </c>
      <c r="K39" s="660" t="s">
        <v>452</v>
      </c>
      <c r="L39" s="687" t="s">
        <v>453</v>
      </c>
      <c r="M39" s="686"/>
    </row>
    <row r="40" spans="1:13" s="682" customFormat="1" ht="19.5" customHeight="1" thickBot="1">
      <c r="A40" s="649"/>
      <c r="B40" s="652"/>
      <c r="C40" s="652"/>
      <c r="D40" s="652"/>
      <c r="E40" s="653"/>
      <c r="F40" s="653"/>
      <c r="G40" s="653"/>
      <c r="H40" s="653"/>
      <c r="I40" s="653"/>
      <c r="J40" s="653"/>
      <c r="K40" s="666" t="s">
        <v>395</v>
      </c>
      <c r="L40" s="653"/>
      <c r="M40" s="650"/>
    </row>
    <row r="41" spans="1:13" ht="12.75" thickBot="1">
      <c r="A41" s="649"/>
      <c r="B41" s="796" t="s">
        <v>454</v>
      </c>
      <c r="C41" s="797"/>
      <c r="D41" s="667"/>
      <c r="E41" s="668"/>
      <c r="F41" s="669"/>
      <c r="G41" s="697">
        <f>SUM(G42:G43)</f>
        <v>0</v>
      </c>
      <c r="H41" s="697">
        <f>SUM(H42:H43)</f>
        <v>0</v>
      </c>
      <c r="I41" s="670">
        <f>+G41-H41</f>
        <v>0</v>
      </c>
      <c r="J41" s="697">
        <f>SUM(J42:J43)</f>
        <v>0</v>
      </c>
      <c r="K41" s="697">
        <f>SUM(K42:K43)</f>
        <v>0</v>
      </c>
      <c r="L41" s="688">
        <f>I41+J41-K41</f>
        <v>0</v>
      </c>
      <c r="M41" s="650"/>
    </row>
    <row r="42" spans="1:13" ht="12.75" thickBot="1">
      <c r="A42" s="649"/>
      <c r="B42" s="798"/>
      <c r="C42" s="799"/>
      <c r="D42" s="672"/>
      <c r="E42" s="672"/>
      <c r="F42" s="672"/>
      <c r="G42" s="673"/>
      <c r="H42" s="673"/>
      <c r="I42" s="689">
        <f>+G42-H42</f>
        <v>0</v>
      </c>
      <c r="J42" s="673"/>
      <c r="K42" s="673"/>
      <c r="L42" s="674">
        <f>I42+J42-K42</f>
        <v>0</v>
      </c>
      <c r="M42" s="650"/>
    </row>
    <row r="43" spans="1:13" ht="12.75" hidden="1" thickBot="1">
      <c r="A43" s="649"/>
      <c r="B43" s="800"/>
      <c r="C43" s="801"/>
      <c r="D43" s="675"/>
      <c r="E43" s="675"/>
      <c r="F43" s="675"/>
      <c r="G43" s="676"/>
      <c r="H43" s="676"/>
      <c r="I43" s="690">
        <f>+G43-H43</f>
        <v>0</v>
      </c>
      <c r="J43" s="676"/>
      <c r="K43" s="676"/>
      <c r="L43" s="691">
        <f>I43+J43-K43</f>
        <v>0</v>
      </c>
      <c r="M43" s="650"/>
    </row>
    <row r="44" spans="1:13" s="682" customFormat="1" ht="12">
      <c r="A44" s="649"/>
      <c r="B44" s="645"/>
      <c r="C44" s="645"/>
      <c r="D44" s="645"/>
      <c r="E44" s="646"/>
      <c r="F44" s="646"/>
      <c r="G44" s="646"/>
      <c r="H44" s="646"/>
      <c r="I44" s="646"/>
      <c r="J44" s="646"/>
      <c r="K44" s="646"/>
      <c r="L44" s="646"/>
      <c r="M44" s="650"/>
    </row>
    <row r="45" spans="1:13" s="682" customFormat="1" ht="12">
      <c r="A45" s="649"/>
      <c r="B45" s="653"/>
      <c r="C45" s="653"/>
      <c r="D45" s="653"/>
      <c r="E45" s="653"/>
      <c r="F45" s="653"/>
      <c r="G45" s="653"/>
      <c r="H45" s="653"/>
      <c r="I45" s="653"/>
      <c r="J45" s="653"/>
      <c r="K45" s="653"/>
      <c r="L45" s="653"/>
      <c r="M45" s="650"/>
    </row>
    <row r="46" spans="1:13" s="682" customFormat="1" ht="19.5" customHeight="1" thickBot="1">
      <c r="A46" s="692"/>
      <c r="B46" s="693"/>
      <c r="C46" s="693"/>
      <c r="D46" s="693"/>
      <c r="E46" s="694"/>
      <c r="F46" s="694"/>
      <c r="G46" s="694"/>
      <c r="H46" s="694"/>
      <c r="I46" s="694"/>
      <c r="J46" s="694"/>
      <c r="K46" s="694"/>
      <c r="L46" s="694"/>
      <c r="M46" s="695"/>
    </row>
  </sheetData>
  <sheetProtection password="EAD6" sheet="1" objects="1" scenarios="1"/>
  <mergeCells count="22">
    <mergeCell ref="B43:C43"/>
    <mergeCell ref="B34:C34"/>
    <mergeCell ref="B41:C41"/>
    <mergeCell ref="B42:C42"/>
    <mergeCell ref="B24:C24"/>
    <mergeCell ref="B27:C27"/>
    <mergeCell ref="B28:C28"/>
    <mergeCell ref="B29:C29"/>
    <mergeCell ref="B32:C32"/>
    <mergeCell ref="B33:C33"/>
    <mergeCell ref="B14:C14"/>
    <mergeCell ref="B17:C17"/>
    <mergeCell ref="B18:C18"/>
    <mergeCell ref="B19:C19"/>
    <mergeCell ref="B22:C22"/>
    <mergeCell ref="B23:C23"/>
    <mergeCell ref="B2:L2"/>
    <mergeCell ref="B7:C7"/>
    <mergeCell ref="B8:C8"/>
    <mergeCell ref="B9:C9"/>
    <mergeCell ref="B12:C12"/>
    <mergeCell ref="B13:C13"/>
  </mergeCells>
  <conditionalFormatting sqref="H6:I6">
    <cfRule type="containsText" priority="4" dxfId="7" operator="containsText" stopIfTrue="1" text="Ecart">
      <formula>NOT(ISERROR(SEARCH("Ecart",H6)))</formula>
    </cfRule>
  </conditionalFormatting>
  <conditionalFormatting sqref="H11:I11">
    <cfRule type="containsText" priority="3" dxfId="7" operator="containsText" stopIfTrue="1" text="Ecart">
      <formula>NOT(ISERROR(SEARCH("Ecart",H11)))</formula>
    </cfRule>
  </conditionalFormatting>
  <conditionalFormatting sqref="K40">
    <cfRule type="containsText" priority="1" dxfId="7" operator="containsText" stopIfTrue="1" text="Ecart">
      <formula>NOT(ISERROR(SEARCH("Ecart",K40)))</formula>
    </cfRule>
  </conditionalFormatting>
  <dataValidations count="1">
    <dataValidation type="decimal" allowBlank="1" showInputMessage="1" showErrorMessage="1" error="Veuillez saisir un nombre." sqref="G8:I9 G13:I14 G18:I19 G23:I24 G28:I29 G33:I34 G42:L43">
      <formula1>-10000000000000000</formula1>
      <formula2>100000000000000000</formula2>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codeName="Feuil12"/>
  <dimension ref="A1:O31"/>
  <sheetViews>
    <sheetView zoomScalePageLayoutView="0" workbookViewId="0" topLeftCell="A1">
      <selection activeCell="A1" sqref="A1"/>
    </sheetView>
  </sheetViews>
  <sheetFormatPr defaultColWidth="11.421875" defaultRowHeight="15"/>
  <cols>
    <col min="1" max="1" width="5.7109375" style="4" customWidth="1"/>
    <col min="2" max="2" width="49.7109375" style="4" customWidth="1"/>
    <col min="3" max="3" width="12.57421875" style="4" customWidth="1"/>
    <col min="4" max="4" width="50.00390625" style="6" customWidth="1"/>
    <col min="5" max="10" width="15.7109375" style="3" hidden="1" customWidth="1"/>
    <col min="11" max="11" width="2.57421875" style="3" hidden="1" customWidth="1"/>
    <col min="12" max="12" width="15.57421875" style="3" bestFit="1" customWidth="1"/>
    <col min="13" max="13" width="5.7109375" style="4" customWidth="1"/>
    <col min="14" max="16384" width="11.421875" style="4" customWidth="1"/>
  </cols>
  <sheetData>
    <row r="1" spans="1:13" ht="11.25">
      <c r="A1" s="472"/>
      <c r="B1" s="473"/>
      <c r="C1" s="473"/>
      <c r="D1" s="474"/>
      <c r="E1" s="446"/>
      <c r="F1" s="446"/>
      <c r="G1" s="446"/>
      <c r="H1" s="446"/>
      <c r="I1" s="446"/>
      <c r="J1" s="446"/>
      <c r="K1" s="446"/>
      <c r="L1" s="446"/>
      <c r="M1" s="475"/>
    </row>
    <row r="2" spans="1:13" ht="38.25" customHeight="1">
      <c r="A2" s="476"/>
      <c r="B2" s="573" t="s">
        <v>272</v>
      </c>
      <c r="C2" s="573"/>
      <c r="D2" s="573"/>
      <c r="E2" s="573"/>
      <c r="F2" s="573"/>
      <c r="G2" s="573"/>
      <c r="H2" s="573"/>
      <c r="I2" s="573"/>
      <c r="J2" s="573"/>
      <c r="K2" s="573"/>
      <c r="L2" s="175"/>
      <c r="M2" s="334"/>
    </row>
    <row r="3" spans="1:13" ht="13.5" thickBot="1">
      <c r="A3" s="476"/>
      <c r="B3" s="335"/>
      <c r="C3" s="262"/>
      <c r="D3" s="175"/>
      <c r="E3" s="184"/>
      <c r="F3" s="184"/>
      <c r="G3" s="184"/>
      <c r="H3" s="184"/>
      <c r="I3" s="184"/>
      <c r="J3" s="184"/>
      <c r="K3" s="184"/>
      <c r="L3" s="184"/>
      <c r="M3" s="334"/>
    </row>
    <row r="4" spans="1:13" s="5" customFormat="1" ht="27.75" customHeight="1" thickBot="1">
      <c r="A4" s="588"/>
      <c r="B4" s="820" t="s">
        <v>324</v>
      </c>
      <c r="C4" s="68"/>
      <c r="D4" s="68"/>
      <c r="E4" s="727" t="s">
        <v>192</v>
      </c>
      <c r="F4" s="804"/>
      <c r="G4" s="805" t="s">
        <v>193</v>
      </c>
      <c r="H4" s="727" t="s">
        <v>192</v>
      </c>
      <c r="I4" s="804"/>
      <c r="J4" s="805" t="s">
        <v>193</v>
      </c>
      <c r="K4" s="579"/>
      <c r="L4" s="811" t="s">
        <v>0</v>
      </c>
      <c r="M4" s="341"/>
    </row>
    <row r="5" spans="1:13" s="577" customFormat="1" ht="26.25" thickBot="1">
      <c r="A5" s="575"/>
      <c r="B5" s="821"/>
      <c r="C5" s="263" t="s">
        <v>80</v>
      </c>
      <c r="D5" s="264" t="s">
        <v>194</v>
      </c>
      <c r="E5" s="336" t="s">
        <v>427</v>
      </c>
      <c r="F5" s="336" t="s">
        <v>271</v>
      </c>
      <c r="G5" s="806"/>
      <c r="H5" s="336" t="s">
        <v>427</v>
      </c>
      <c r="I5" s="336" t="s">
        <v>271</v>
      </c>
      <c r="J5" s="806"/>
      <c r="K5" s="574"/>
      <c r="L5" s="812"/>
      <c r="M5" s="576"/>
    </row>
    <row r="6" spans="1:13" ht="12" customHeight="1">
      <c r="A6" s="476"/>
      <c r="B6" s="813" t="s">
        <v>195</v>
      </c>
      <c r="C6" s="815">
        <v>12</v>
      </c>
      <c r="D6" s="265" t="s">
        <v>196</v>
      </c>
      <c r="E6" s="605"/>
      <c r="F6" s="605"/>
      <c r="G6" s="605"/>
      <c r="H6" s="605"/>
      <c r="I6" s="605"/>
      <c r="J6" s="605"/>
      <c r="K6" s="337"/>
      <c r="L6" s="340">
        <f>SUM(E6:K6)</f>
        <v>0</v>
      </c>
      <c r="M6" s="334"/>
    </row>
    <row r="7" spans="1:13" ht="12.75" customHeight="1" thickBot="1">
      <c r="A7" s="476"/>
      <c r="B7" s="814"/>
      <c r="C7" s="816"/>
      <c r="D7" s="266" t="s">
        <v>197</v>
      </c>
      <c r="E7" s="606"/>
      <c r="F7" s="606"/>
      <c r="G7" s="606"/>
      <c r="H7" s="606"/>
      <c r="I7" s="606"/>
      <c r="J7" s="606"/>
      <c r="K7" s="338"/>
      <c r="L7" s="339">
        <f>SUM(E7:K7)</f>
        <v>0</v>
      </c>
      <c r="M7" s="334"/>
    </row>
    <row r="8" spans="1:13" s="1" customFormat="1" ht="12.75">
      <c r="A8" s="476"/>
      <c r="B8" s="268"/>
      <c r="C8" s="268"/>
      <c r="D8" s="68"/>
      <c r="E8" s="184"/>
      <c r="F8" s="184"/>
      <c r="G8" s="184"/>
      <c r="H8" s="184"/>
      <c r="I8" s="184"/>
      <c r="J8" s="184"/>
      <c r="K8" s="184"/>
      <c r="L8" s="232"/>
      <c r="M8" s="334"/>
    </row>
    <row r="9" spans="1:13" s="1" customFormat="1" ht="13.5" thickBot="1">
      <c r="A9" s="476"/>
      <c r="B9" s="268"/>
      <c r="C9" s="268"/>
      <c r="D9" s="68"/>
      <c r="E9" s="184"/>
      <c r="F9" s="184"/>
      <c r="G9" s="184"/>
      <c r="H9" s="184"/>
      <c r="I9" s="184"/>
      <c r="J9" s="184"/>
      <c r="K9" s="184"/>
      <c r="L9" s="232"/>
      <c r="M9" s="334"/>
    </row>
    <row r="10" spans="1:13" ht="12.75">
      <c r="A10" s="476"/>
      <c r="B10" s="809" t="s">
        <v>198</v>
      </c>
      <c r="C10" s="404">
        <v>110</v>
      </c>
      <c r="D10" s="265" t="s">
        <v>207</v>
      </c>
      <c r="E10" s="635"/>
      <c r="F10" s="635"/>
      <c r="G10" s="635"/>
      <c r="H10" s="635"/>
      <c r="I10" s="635"/>
      <c r="J10" s="635"/>
      <c r="K10" s="269"/>
      <c r="L10" s="340">
        <f>SUM(E10:K10)</f>
        <v>0</v>
      </c>
      <c r="M10" s="341"/>
    </row>
    <row r="11" spans="1:13" ht="12.75">
      <c r="A11" s="476"/>
      <c r="B11" s="810"/>
      <c r="C11" s="270">
        <v>119</v>
      </c>
      <c r="D11" s="271" t="s">
        <v>199</v>
      </c>
      <c r="E11" s="636"/>
      <c r="F11" s="636"/>
      <c r="G11" s="636"/>
      <c r="H11" s="636"/>
      <c r="I11" s="636"/>
      <c r="J11" s="636"/>
      <c r="K11" s="272"/>
      <c r="L11" s="342">
        <f>SUM(E11:K11)</f>
        <v>0</v>
      </c>
      <c r="M11" s="341"/>
    </row>
    <row r="12" spans="1:13" ht="25.5">
      <c r="A12" s="476"/>
      <c r="B12" s="273" t="s">
        <v>200</v>
      </c>
      <c r="C12" s="270">
        <v>10686</v>
      </c>
      <c r="D12" s="274" t="s">
        <v>348</v>
      </c>
      <c r="E12" s="636"/>
      <c r="F12" s="636"/>
      <c r="G12" s="636"/>
      <c r="H12" s="636"/>
      <c r="I12" s="636"/>
      <c r="J12" s="636"/>
      <c r="K12" s="272"/>
      <c r="L12" s="342">
        <f>SUM(E12:K12)</f>
        <v>0</v>
      </c>
      <c r="M12" s="341"/>
    </row>
    <row r="13" spans="1:13" ht="38.25">
      <c r="A13" s="476"/>
      <c r="B13" s="273" t="s">
        <v>201</v>
      </c>
      <c r="C13" s="270">
        <v>10687</v>
      </c>
      <c r="D13" s="275" t="s">
        <v>349</v>
      </c>
      <c r="E13" s="636"/>
      <c r="F13" s="636"/>
      <c r="G13" s="636"/>
      <c r="H13" s="636"/>
      <c r="I13" s="636"/>
      <c r="J13" s="636"/>
      <c r="K13" s="272"/>
      <c r="L13" s="342">
        <f>SUM(E13:K13)</f>
        <v>0</v>
      </c>
      <c r="M13" s="341"/>
    </row>
    <row r="14" spans="1:13" ht="26.25" customHeight="1" thickBot="1">
      <c r="A14" s="476"/>
      <c r="B14" s="343" t="s">
        <v>202</v>
      </c>
      <c r="C14" s="817" t="s">
        <v>203</v>
      </c>
      <c r="D14" s="818"/>
      <c r="E14" s="637"/>
      <c r="F14" s="637"/>
      <c r="G14" s="637"/>
      <c r="H14" s="637"/>
      <c r="I14" s="637"/>
      <c r="J14" s="637"/>
      <c r="K14" s="344"/>
      <c r="L14" s="345">
        <f>SUM(E14:K14)</f>
        <v>0</v>
      </c>
      <c r="M14" s="341"/>
    </row>
    <row r="15" spans="1:13" ht="12.75">
      <c r="A15" s="476"/>
      <c r="B15" s="68"/>
      <c r="C15" s="68"/>
      <c r="D15" s="68"/>
      <c r="E15" s="184"/>
      <c r="F15" s="184"/>
      <c r="G15" s="184"/>
      <c r="H15" s="184"/>
      <c r="I15" s="184"/>
      <c r="J15" s="184"/>
      <c r="K15" s="184"/>
      <c r="L15" s="232"/>
      <c r="M15" s="334"/>
    </row>
    <row r="16" spans="1:13" s="534" customFormat="1" ht="14.25" customHeight="1" thickBot="1">
      <c r="A16" s="528"/>
      <c r="B16" s="529" t="s">
        <v>350</v>
      </c>
      <c r="C16" s="530"/>
      <c r="D16" s="530"/>
      <c r="E16" s="531"/>
      <c r="F16" s="531"/>
      <c r="G16" s="531"/>
      <c r="H16" s="531"/>
      <c r="I16" s="531"/>
      <c r="J16" s="531"/>
      <c r="K16" s="531"/>
      <c r="L16" s="532"/>
      <c r="M16" s="533"/>
    </row>
    <row r="17" spans="1:13" ht="12.75">
      <c r="A17" s="476"/>
      <c r="B17" s="819" t="s">
        <v>204</v>
      </c>
      <c r="C17" s="404">
        <v>10682</v>
      </c>
      <c r="D17" s="276" t="s">
        <v>205</v>
      </c>
      <c r="E17" s="635"/>
      <c r="F17" s="635"/>
      <c r="G17" s="635"/>
      <c r="H17" s="635"/>
      <c r="I17" s="635"/>
      <c r="J17" s="635"/>
      <c r="K17" s="269"/>
      <c r="L17" s="340">
        <f aca="true" t="shared" si="0" ref="L17:L22">SUM(E17:K17)</f>
        <v>0</v>
      </c>
      <c r="M17" s="341"/>
    </row>
    <row r="18" spans="1:13" ht="12.75">
      <c r="A18" s="476"/>
      <c r="B18" s="807"/>
      <c r="C18" s="270">
        <v>10685</v>
      </c>
      <c r="D18" s="274" t="s">
        <v>351</v>
      </c>
      <c r="E18" s="636"/>
      <c r="F18" s="636"/>
      <c r="G18" s="636"/>
      <c r="H18" s="636"/>
      <c r="I18" s="636"/>
      <c r="J18" s="636"/>
      <c r="K18" s="272"/>
      <c r="L18" s="342">
        <f t="shared" si="0"/>
        <v>0</v>
      </c>
      <c r="M18" s="341"/>
    </row>
    <row r="19" spans="1:13" ht="12.75">
      <c r="A19" s="476"/>
      <c r="B19" s="807"/>
      <c r="C19" s="270">
        <v>10686</v>
      </c>
      <c r="D19" s="274" t="s">
        <v>348</v>
      </c>
      <c r="E19" s="636"/>
      <c r="F19" s="636"/>
      <c r="G19" s="636"/>
      <c r="H19" s="636"/>
      <c r="I19" s="636"/>
      <c r="J19" s="636"/>
      <c r="K19" s="272"/>
      <c r="L19" s="342">
        <f t="shared" si="0"/>
        <v>0</v>
      </c>
      <c r="M19" s="341"/>
    </row>
    <row r="20" spans="1:13" ht="38.25">
      <c r="A20" s="476"/>
      <c r="B20" s="807"/>
      <c r="C20" s="270">
        <v>10687</v>
      </c>
      <c r="D20" s="274" t="s">
        <v>349</v>
      </c>
      <c r="E20" s="636"/>
      <c r="F20" s="636"/>
      <c r="G20" s="636"/>
      <c r="H20" s="636"/>
      <c r="I20" s="636"/>
      <c r="J20" s="636"/>
      <c r="K20" s="272"/>
      <c r="L20" s="342">
        <f t="shared" si="0"/>
        <v>0</v>
      </c>
      <c r="M20" s="341"/>
    </row>
    <row r="21" spans="1:13" ht="12.75">
      <c r="A21" s="476"/>
      <c r="B21" s="807" t="s">
        <v>206</v>
      </c>
      <c r="C21" s="270">
        <v>110</v>
      </c>
      <c r="D21" s="271" t="s">
        <v>207</v>
      </c>
      <c r="E21" s="636"/>
      <c r="F21" s="636"/>
      <c r="G21" s="636"/>
      <c r="H21" s="636"/>
      <c r="I21" s="636"/>
      <c r="J21" s="636"/>
      <c r="K21" s="272"/>
      <c r="L21" s="342">
        <f t="shared" si="0"/>
        <v>0</v>
      </c>
      <c r="M21" s="341"/>
    </row>
    <row r="22" spans="1:13" ht="13.5" thickBot="1">
      <c r="A22" s="476"/>
      <c r="B22" s="808"/>
      <c r="C22" s="405">
        <v>119</v>
      </c>
      <c r="D22" s="266" t="s">
        <v>199</v>
      </c>
      <c r="E22" s="638"/>
      <c r="F22" s="638"/>
      <c r="G22" s="638"/>
      <c r="H22" s="638"/>
      <c r="I22" s="638"/>
      <c r="J22" s="638"/>
      <c r="K22" s="267"/>
      <c r="L22" s="346">
        <f t="shared" si="0"/>
        <v>0</v>
      </c>
      <c r="M22" s="341"/>
    </row>
    <row r="23" spans="1:13" ht="12.75">
      <c r="A23" s="476"/>
      <c r="B23" s="262"/>
      <c r="C23" s="262"/>
      <c r="D23" s="262"/>
      <c r="E23" s="184"/>
      <c r="F23" s="184"/>
      <c r="G23" s="184"/>
      <c r="H23" s="184"/>
      <c r="I23" s="184"/>
      <c r="J23" s="184"/>
      <c r="K23" s="184"/>
      <c r="L23" s="184"/>
      <c r="M23" s="334"/>
    </row>
    <row r="24" spans="1:13" ht="12" thickBot="1">
      <c r="A24" s="477"/>
      <c r="B24" s="347"/>
      <c r="C24" s="347"/>
      <c r="D24" s="348"/>
      <c r="E24" s="349"/>
      <c r="F24" s="349"/>
      <c r="G24" s="349"/>
      <c r="H24" s="349"/>
      <c r="I24" s="349"/>
      <c r="J24" s="349"/>
      <c r="K24" s="349"/>
      <c r="L24" s="349"/>
      <c r="M24" s="350"/>
    </row>
    <row r="25" spans="2:4" ht="11.25">
      <c r="B25" s="1"/>
      <c r="C25" s="1"/>
      <c r="D25" s="2"/>
    </row>
    <row r="26" ht="11.25">
      <c r="D26" s="2"/>
    </row>
    <row r="27" ht="11.25">
      <c r="D27" s="2"/>
    </row>
    <row r="28" spans="1:15" s="3" customFormat="1" ht="11.25">
      <c r="A28" s="4"/>
      <c r="B28" s="4"/>
      <c r="C28" s="4"/>
      <c r="D28" s="2"/>
      <c r="M28" s="4"/>
      <c r="N28" s="4"/>
      <c r="O28" s="4"/>
    </row>
    <row r="29" spans="1:15" s="3" customFormat="1" ht="11.25">
      <c r="A29" s="4"/>
      <c r="B29" s="4"/>
      <c r="C29" s="4"/>
      <c r="D29" s="2"/>
      <c r="M29" s="4"/>
      <c r="N29" s="4"/>
      <c r="O29" s="4"/>
    </row>
    <row r="30" spans="1:15" s="3" customFormat="1" ht="11.25">
      <c r="A30" s="4"/>
      <c r="B30" s="4"/>
      <c r="C30" s="4"/>
      <c r="D30" s="2"/>
      <c r="M30" s="4"/>
      <c r="N30" s="4"/>
      <c r="O30" s="4"/>
    </row>
    <row r="31" spans="1:15" s="3" customFormat="1" ht="11.25">
      <c r="A31" s="4"/>
      <c r="B31" s="4"/>
      <c r="C31" s="4"/>
      <c r="D31" s="2"/>
      <c r="M31" s="4"/>
      <c r="N31" s="4"/>
      <c r="O31" s="4"/>
    </row>
  </sheetData>
  <sheetProtection password="EAD6" sheet="1" objects="1" scenarios="1"/>
  <mergeCells count="12">
    <mergeCell ref="E4:F4"/>
    <mergeCell ref="G4:G5"/>
    <mergeCell ref="H4:I4"/>
    <mergeCell ref="J4:J5"/>
    <mergeCell ref="B21:B22"/>
    <mergeCell ref="B10:B11"/>
    <mergeCell ref="L4:L5"/>
    <mergeCell ref="B6:B7"/>
    <mergeCell ref="C6:C7"/>
    <mergeCell ref="C14:D14"/>
    <mergeCell ref="B17:B20"/>
    <mergeCell ref="B4:B5"/>
  </mergeCell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codeName="Feuil13"/>
  <dimension ref="A1:G22"/>
  <sheetViews>
    <sheetView zoomScalePageLayoutView="0" workbookViewId="0" topLeftCell="A1">
      <selection activeCell="A1" sqref="A1"/>
    </sheetView>
  </sheetViews>
  <sheetFormatPr defaultColWidth="11.421875" defaultRowHeight="15"/>
  <cols>
    <col min="1" max="1" width="4.57421875" style="538" customWidth="1"/>
    <col min="2" max="2" width="11.8515625" style="572" bestFit="1" customWidth="1"/>
    <col min="3" max="3" width="44.140625" style="538" customWidth="1"/>
    <col min="4" max="4" width="22.140625" style="538" customWidth="1"/>
    <col min="5" max="6" width="22.8515625" style="538" customWidth="1"/>
    <col min="7" max="7" width="4.140625" style="538" customWidth="1"/>
    <col min="8" max="16384" width="11.421875" style="538" customWidth="1"/>
  </cols>
  <sheetData>
    <row r="1" spans="1:7" ht="12.75">
      <c r="A1" s="535"/>
      <c r="B1" s="536"/>
      <c r="C1" s="535"/>
      <c r="D1" s="535"/>
      <c r="E1" s="535"/>
      <c r="F1" s="535"/>
      <c r="G1" s="537"/>
    </row>
    <row r="2" spans="1:7" ht="32.25" customHeight="1">
      <c r="A2" s="535"/>
      <c r="B2" s="822" t="s">
        <v>354</v>
      </c>
      <c r="C2" s="822"/>
      <c r="D2" s="822"/>
      <c r="E2" s="822"/>
      <c r="F2" s="822"/>
      <c r="G2" s="537"/>
    </row>
    <row r="3" spans="1:7" s="540" customFormat="1" ht="15.75">
      <c r="A3" s="535"/>
      <c r="B3" s="539"/>
      <c r="C3" s="539"/>
      <c r="D3" s="539"/>
      <c r="E3" s="539"/>
      <c r="F3" s="539"/>
      <c r="G3" s="537"/>
    </row>
    <row r="4" spans="1:7" s="540" customFormat="1" ht="13.5" thickBot="1">
      <c r="A4" s="535"/>
      <c r="B4" s="536"/>
      <c r="C4" s="535"/>
      <c r="D4" s="535"/>
      <c r="E4" s="535"/>
      <c r="F4" s="535"/>
      <c r="G4" s="537"/>
    </row>
    <row r="5" spans="1:7" s="547" customFormat="1" ht="51.75" thickBot="1">
      <c r="A5" s="541"/>
      <c r="B5" s="542" t="s">
        <v>80</v>
      </c>
      <c r="C5" s="543" t="s">
        <v>194</v>
      </c>
      <c r="D5" s="544" t="s">
        <v>352</v>
      </c>
      <c r="E5" s="545" t="s">
        <v>469</v>
      </c>
      <c r="F5" s="543" t="s">
        <v>353</v>
      </c>
      <c r="G5" s="546"/>
    </row>
    <row r="6" spans="1:7" s="553" customFormat="1" ht="40.5" customHeight="1">
      <c r="A6" s="548"/>
      <c r="B6" s="549">
        <v>10682</v>
      </c>
      <c r="C6" s="550" t="s">
        <v>205</v>
      </c>
      <c r="D6" s="641"/>
      <c r="E6" s="621"/>
      <c r="F6" s="551">
        <f aca="true" t="shared" si="0" ref="F6:F11">D6+E6</f>
        <v>0</v>
      </c>
      <c r="G6" s="552"/>
    </row>
    <row r="7" spans="1:7" s="553" customFormat="1" ht="40.5" customHeight="1">
      <c r="A7" s="548"/>
      <c r="B7" s="554">
        <v>10685</v>
      </c>
      <c r="C7" s="555" t="s">
        <v>351</v>
      </c>
      <c r="D7" s="639"/>
      <c r="E7" s="615"/>
      <c r="F7" s="556">
        <f t="shared" si="0"/>
        <v>0</v>
      </c>
      <c r="G7" s="552"/>
    </row>
    <row r="8" spans="1:7" s="553" customFormat="1" ht="40.5" customHeight="1">
      <c r="A8" s="548"/>
      <c r="B8" s="554">
        <v>10686</v>
      </c>
      <c r="C8" s="555" t="s">
        <v>348</v>
      </c>
      <c r="D8" s="639"/>
      <c r="E8" s="615"/>
      <c r="F8" s="556">
        <f t="shared" si="0"/>
        <v>0</v>
      </c>
      <c r="G8" s="552"/>
    </row>
    <row r="9" spans="1:7" s="553" customFormat="1" ht="40.5" customHeight="1">
      <c r="A9" s="548"/>
      <c r="B9" s="554">
        <v>10687</v>
      </c>
      <c r="C9" s="555" t="s">
        <v>349</v>
      </c>
      <c r="D9" s="639"/>
      <c r="E9" s="615"/>
      <c r="F9" s="556">
        <f t="shared" si="0"/>
        <v>0</v>
      </c>
      <c r="G9" s="552"/>
    </row>
    <row r="10" spans="1:7" s="553" customFormat="1" ht="40.5" customHeight="1">
      <c r="A10" s="548"/>
      <c r="B10" s="554">
        <v>110</v>
      </c>
      <c r="C10" s="555" t="s">
        <v>207</v>
      </c>
      <c r="D10" s="639"/>
      <c r="E10" s="615"/>
      <c r="F10" s="556">
        <f t="shared" si="0"/>
        <v>0</v>
      </c>
      <c r="G10" s="552"/>
    </row>
    <row r="11" spans="1:7" s="553" customFormat="1" ht="40.5" customHeight="1" thickBot="1">
      <c r="A11" s="548"/>
      <c r="B11" s="557">
        <v>119</v>
      </c>
      <c r="C11" s="558" t="s">
        <v>199</v>
      </c>
      <c r="D11" s="640"/>
      <c r="E11" s="622"/>
      <c r="F11" s="559">
        <f t="shared" si="0"/>
        <v>0</v>
      </c>
      <c r="G11" s="552"/>
    </row>
    <row r="12" spans="1:7" s="553" customFormat="1" ht="12.75">
      <c r="A12" s="548"/>
      <c r="B12" s="560"/>
      <c r="C12" s="561"/>
      <c r="D12" s="562"/>
      <c r="E12" s="562"/>
      <c r="F12" s="562"/>
      <c r="G12" s="552"/>
    </row>
    <row r="13" spans="1:7" s="553" customFormat="1" ht="12.75">
      <c r="A13" s="548"/>
      <c r="B13" s="563"/>
      <c r="C13" s="561"/>
      <c r="D13" s="562"/>
      <c r="E13" s="562"/>
      <c r="F13" s="562"/>
      <c r="G13" s="552"/>
    </row>
    <row r="14" spans="1:7" s="553" customFormat="1" ht="13.5" thickBot="1">
      <c r="A14" s="564"/>
      <c r="B14" s="565"/>
      <c r="C14" s="566"/>
      <c r="D14" s="564"/>
      <c r="E14" s="564"/>
      <c r="F14" s="564"/>
      <c r="G14" s="567"/>
    </row>
    <row r="15" spans="2:6" s="553" customFormat="1" ht="12.75">
      <c r="B15" s="568"/>
      <c r="C15" s="569"/>
      <c r="D15" s="570"/>
      <c r="E15" s="570"/>
      <c r="F15" s="570"/>
    </row>
    <row r="16" spans="2:6" s="553" customFormat="1" ht="12.75">
      <c r="B16" s="568"/>
      <c r="C16" s="569"/>
      <c r="D16" s="570"/>
      <c r="E16" s="570"/>
      <c r="F16" s="570"/>
    </row>
    <row r="17" spans="2:6" s="553" customFormat="1" ht="12.75">
      <c r="B17" s="568"/>
      <c r="C17" s="569"/>
      <c r="D17" s="570"/>
      <c r="E17" s="570"/>
      <c r="F17" s="570"/>
    </row>
    <row r="18" spans="2:6" s="553" customFormat="1" ht="12.75">
      <c r="B18" s="568"/>
      <c r="C18" s="569"/>
      <c r="D18" s="570"/>
      <c r="E18" s="570"/>
      <c r="F18" s="570"/>
    </row>
    <row r="19" spans="2:6" s="553" customFormat="1" ht="12.75">
      <c r="B19" s="568"/>
      <c r="C19" s="569"/>
      <c r="D19" s="570"/>
      <c r="E19" s="570"/>
      <c r="F19" s="570"/>
    </row>
    <row r="20" spans="2:6" s="553" customFormat="1" ht="12.75">
      <c r="B20" s="568"/>
      <c r="C20" s="569"/>
      <c r="D20" s="570"/>
      <c r="E20" s="570"/>
      <c r="F20" s="570"/>
    </row>
    <row r="21" spans="2:6" s="553" customFormat="1" ht="12.75">
      <c r="B21" s="568"/>
      <c r="C21" s="569"/>
      <c r="D21" s="570"/>
      <c r="E21" s="570"/>
      <c r="F21" s="570"/>
    </row>
    <row r="22" ht="12.75">
      <c r="B22" s="571"/>
    </row>
  </sheetData>
  <sheetProtection password="EAD6" sheet="1" objects="1" scenarios="1"/>
  <mergeCells count="1">
    <mergeCell ref="B2: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tabColor rgb="FF92D050"/>
  </sheetPr>
  <dimension ref="A1:M128"/>
  <sheetViews>
    <sheetView showGridLines="0" zoomScalePageLayoutView="0" workbookViewId="0" topLeftCell="A1">
      <selection activeCell="Q4" sqref="Q4"/>
    </sheetView>
  </sheetViews>
  <sheetFormatPr defaultColWidth="11.421875" defaultRowHeight="15"/>
  <cols>
    <col min="1" max="1" width="2.140625" style="56" customWidth="1"/>
    <col min="2" max="2" width="3.8515625" style="56" customWidth="1"/>
    <col min="3" max="11" width="11.421875" style="56" customWidth="1"/>
    <col min="12" max="12" width="45.7109375" style="56" customWidth="1"/>
    <col min="13" max="13" width="2.8515625" style="56" customWidth="1"/>
    <col min="14" max="16384" width="11.421875" style="56" customWidth="1"/>
  </cols>
  <sheetData>
    <row r="1" spans="1:13" ht="15.75" thickBot="1">
      <c r="A1" s="410"/>
      <c r="B1" s="411"/>
      <c r="C1" s="277"/>
      <c r="D1" s="277"/>
      <c r="E1" s="277"/>
      <c r="F1" s="277"/>
      <c r="G1" s="277"/>
      <c r="H1" s="277"/>
      <c r="I1" s="277"/>
      <c r="J1" s="277"/>
      <c r="K1" s="277"/>
      <c r="L1" s="277"/>
      <c r="M1" s="279"/>
    </row>
    <row r="2" spans="1:13" ht="16.5" thickBot="1">
      <c r="A2" s="412"/>
      <c r="B2" s="703" t="s">
        <v>219</v>
      </c>
      <c r="C2" s="704"/>
      <c r="D2" s="704"/>
      <c r="E2" s="704"/>
      <c r="F2" s="704"/>
      <c r="G2" s="704"/>
      <c r="H2" s="704"/>
      <c r="I2" s="704"/>
      <c r="J2" s="704"/>
      <c r="K2" s="704"/>
      <c r="L2" s="705"/>
      <c r="M2" s="280"/>
    </row>
    <row r="3" spans="1:13" ht="15">
      <c r="A3" s="412"/>
      <c r="B3" s="413"/>
      <c r="C3" s="414"/>
      <c r="D3" s="414"/>
      <c r="E3" s="414"/>
      <c r="F3" s="414"/>
      <c r="G3" s="414"/>
      <c r="H3" s="414"/>
      <c r="I3" s="414"/>
      <c r="J3" s="414"/>
      <c r="K3" s="414"/>
      <c r="L3" s="414"/>
      <c r="M3" s="280"/>
    </row>
    <row r="4" spans="1:13" ht="27.75" customHeight="1">
      <c r="A4" s="412"/>
      <c r="B4" s="413"/>
      <c r="C4" s="701" t="s">
        <v>396</v>
      </c>
      <c r="D4" s="701"/>
      <c r="E4" s="701"/>
      <c r="F4" s="701"/>
      <c r="G4" s="701"/>
      <c r="H4" s="701"/>
      <c r="I4" s="701"/>
      <c r="J4" s="701"/>
      <c r="K4" s="701"/>
      <c r="L4" s="701"/>
      <c r="M4" s="280"/>
    </row>
    <row r="5" spans="1:13" ht="15">
      <c r="A5" s="412"/>
      <c r="B5" s="413"/>
      <c r="C5" s="589"/>
      <c r="D5" s="589"/>
      <c r="E5" s="589"/>
      <c r="F5" s="589"/>
      <c r="G5" s="589"/>
      <c r="H5" s="589"/>
      <c r="I5" s="589"/>
      <c r="J5" s="589"/>
      <c r="K5" s="589"/>
      <c r="L5" s="589"/>
      <c r="M5" s="280"/>
    </row>
    <row r="6" spans="1:13" ht="27.75" customHeight="1">
      <c r="A6" s="412"/>
      <c r="B6" s="413"/>
      <c r="C6" s="706" t="s">
        <v>397</v>
      </c>
      <c r="D6" s="706"/>
      <c r="E6" s="706"/>
      <c r="F6" s="706"/>
      <c r="G6" s="706"/>
      <c r="H6" s="706"/>
      <c r="I6" s="706"/>
      <c r="J6" s="706"/>
      <c r="K6" s="706"/>
      <c r="L6" s="706"/>
      <c r="M6" s="280"/>
    </row>
    <row r="7" spans="1:13" ht="15">
      <c r="A7" s="412"/>
      <c r="B7" s="413"/>
      <c r="C7" s="590"/>
      <c r="D7" s="590"/>
      <c r="E7" s="590"/>
      <c r="F7" s="590"/>
      <c r="G7" s="590"/>
      <c r="H7" s="590"/>
      <c r="I7" s="590"/>
      <c r="J7" s="590"/>
      <c r="K7" s="590"/>
      <c r="L7" s="590"/>
      <c r="M7" s="280"/>
    </row>
    <row r="8" spans="1:13" ht="15">
      <c r="A8" s="412"/>
      <c r="B8" s="413"/>
      <c r="C8" s="591" t="s">
        <v>358</v>
      </c>
      <c r="D8" s="592"/>
      <c r="E8" s="592"/>
      <c r="F8" s="592"/>
      <c r="G8" s="592"/>
      <c r="H8" s="593"/>
      <c r="I8" s="593"/>
      <c r="J8" s="594"/>
      <c r="K8" s="594"/>
      <c r="L8" s="594"/>
      <c r="M8" s="280"/>
    </row>
    <row r="9" spans="1:13" ht="15">
      <c r="A9" s="412"/>
      <c r="B9" s="413"/>
      <c r="C9" s="595"/>
      <c r="D9" s="594"/>
      <c r="E9" s="594"/>
      <c r="F9" s="594"/>
      <c r="G9" s="594"/>
      <c r="H9" s="594"/>
      <c r="I9" s="594"/>
      <c r="J9" s="594"/>
      <c r="K9" s="594"/>
      <c r="L9" s="594"/>
      <c r="M9" s="280"/>
    </row>
    <row r="10" spans="1:13" ht="15">
      <c r="A10" s="412"/>
      <c r="B10" s="413"/>
      <c r="C10" s="642" t="s">
        <v>464</v>
      </c>
      <c r="D10" s="597"/>
      <c r="E10" s="597"/>
      <c r="F10" s="594"/>
      <c r="G10" s="594"/>
      <c r="H10" s="594"/>
      <c r="I10" s="594"/>
      <c r="J10" s="594"/>
      <c r="K10" s="594"/>
      <c r="L10" s="594"/>
      <c r="M10" s="280"/>
    </row>
    <row r="11" spans="1:13" ht="15">
      <c r="A11" s="412"/>
      <c r="B11" s="413"/>
      <c r="C11" s="712" t="s">
        <v>461</v>
      </c>
      <c r="D11" s="712"/>
      <c r="E11" s="712"/>
      <c r="F11" s="712"/>
      <c r="G11" s="712"/>
      <c r="H11" s="712"/>
      <c r="I11" s="712"/>
      <c r="J11" s="712"/>
      <c r="K11" s="712"/>
      <c r="L11" s="712"/>
      <c r="M11" s="280"/>
    </row>
    <row r="12" spans="1:13" ht="15">
      <c r="A12" s="412"/>
      <c r="B12" s="413"/>
      <c r="C12" s="712"/>
      <c r="D12" s="712"/>
      <c r="E12" s="712"/>
      <c r="F12" s="712"/>
      <c r="G12" s="712"/>
      <c r="H12" s="712"/>
      <c r="I12" s="712"/>
      <c r="J12" s="712"/>
      <c r="K12" s="712"/>
      <c r="L12" s="712"/>
      <c r="M12" s="280"/>
    </row>
    <row r="13" spans="1:13" ht="15">
      <c r="A13" s="412"/>
      <c r="B13" s="413"/>
      <c r="C13" s="598"/>
      <c r="D13" s="598"/>
      <c r="E13" s="598"/>
      <c r="F13" s="598"/>
      <c r="G13" s="598"/>
      <c r="H13" s="598"/>
      <c r="I13" s="598"/>
      <c r="J13" s="598"/>
      <c r="K13" s="598"/>
      <c r="L13" s="598"/>
      <c r="M13" s="280"/>
    </row>
    <row r="14" spans="1:13" ht="15">
      <c r="A14" s="412"/>
      <c r="B14" s="413"/>
      <c r="C14" s="713" t="s">
        <v>359</v>
      </c>
      <c r="D14" s="713"/>
      <c r="E14" s="713"/>
      <c r="F14" s="713"/>
      <c r="G14" s="713"/>
      <c r="H14" s="713"/>
      <c r="I14" s="713"/>
      <c r="J14" s="713"/>
      <c r="K14" s="713"/>
      <c r="L14" s="713"/>
      <c r="M14" s="280"/>
    </row>
    <row r="15" spans="1:13" ht="24" customHeight="1">
      <c r="A15" s="412"/>
      <c r="B15" s="413"/>
      <c r="C15" s="713" t="s">
        <v>360</v>
      </c>
      <c r="D15" s="713"/>
      <c r="E15" s="713"/>
      <c r="F15" s="713"/>
      <c r="G15" s="713"/>
      <c r="H15" s="713"/>
      <c r="I15" s="713"/>
      <c r="J15" s="713"/>
      <c r="K15" s="713"/>
      <c r="L15" s="713"/>
      <c r="M15" s="280"/>
    </row>
    <row r="16" spans="1:13" ht="15">
      <c r="A16" s="412"/>
      <c r="B16" s="413"/>
      <c r="C16" s="598"/>
      <c r="D16" s="598"/>
      <c r="E16" s="598"/>
      <c r="F16" s="598"/>
      <c r="G16" s="598"/>
      <c r="H16" s="598"/>
      <c r="I16" s="598"/>
      <c r="J16" s="598"/>
      <c r="K16" s="598"/>
      <c r="L16" s="598"/>
      <c r="M16" s="280"/>
    </row>
    <row r="17" spans="1:13" ht="15">
      <c r="A17" s="412"/>
      <c r="B17" s="413"/>
      <c r="C17" s="714" t="s">
        <v>361</v>
      </c>
      <c r="D17" s="714"/>
      <c r="E17" s="714"/>
      <c r="F17" s="714"/>
      <c r="G17" s="714"/>
      <c r="H17" s="714"/>
      <c r="I17" s="714"/>
      <c r="J17" s="598"/>
      <c r="K17" s="598"/>
      <c r="L17" s="598"/>
      <c r="M17" s="280"/>
    </row>
    <row r="18" spans="1:13" ht="15">
      <c r="A18" s="412"/>
      <c r="B18" s="413"/>
      <c r="C18" s="599"/>
      <c r="D18" s="599"/>
      <c r="E18" s="599"/>
      <c r="F18" s="599"/>
      <c r="G18" s="599"/>
      <c r="H18" s="599"/>
      <c r="I18" s="599"/>
      <c r="J18" s="599"/>
      <c r="K18" s="599"/>
      <c r="L18" s="599"/>
      <c r="M18" s="280"/>
    </row>
    <row r="19" spans="1:13" ht="28.5" customHeight="1">
      <c r="A19" s="412"/>
      <c r="B19" s="413"/>
      <c r="C19" s="712" t="s">
        <v>362</v>
      </c>
      <c r="D19" s="712"/>
      <c r="E19" s="712"/>
      <c r="F19" s="712"/>
      <c r="G19" s="712"/>
      <c r="H19" s="712"/>
      <c r="I19" s="712"/>
      <c r="J19" s="712"/>
      <c r="K19" s="712"/>
      <c r="L19" s="712"/>
      <c r="M19" s="280"/>
    </row>
    <row r="20" spans="1:13" ht="15">
      <c r="A20" s="412"/>
      <c r="B20" s="413"/>
      <c r="C20" s="599"/>
      <c r="D20" s="599"/>
      <c r="E20" s="599"/>
      <c r="F20" s="599"/>
      <c r="G20" s="599"/>
      <c r="H20" s="599"/>
      <c r="I20" s="599"/>
      <c r="J20" s="599"/>
      <c r="K20" s="599"/>
      <c r="L20" s="599"/>
      <c r="M20" s="280"/>
    </row>
    <row r="21" spans="1:13" ht="15">
      <c r="A21" s="412"/>
      <c r="B21" s="413"/>
      <c r="C21" s="712" t="s">
        <v>363</v>
      </c>
      <c r="D21" s="712"/>
      <c r="E21" s="712"/>
      <c r="F21" s="712"/>
      <c r="G21" s="712"/>
      <c r="H21" s="712"/>
      <c r="I21" s="712"/>
      <c r="J21" s="599"/>
      <c r="K21" s="599"/>
      <c r="L21" s="599"/>
      <c r="M21" s="280"/>
    </row>
    <row r="22" spans="1:13" ht="15">
      <c r="A22" s="412"/>
      <c r="B22" s="413"/>
      <c r="C22" s="598"/>
      <c r="D22" s="598"/>
      <c r="E22" s="598"/>
      <c r="F22" s="598"/>
      <c r="G22" s="598"/>
      <c r="H22" s="598"/>
      <c r="I22" s="598"/>
      <c r="J22" s="599"/>
      <c r="K22" s="599"/>
      <c r="L22" s="599"/>
      <c r="M22" s="280"/>
    </row>
    <row r="23" spans="1:13" ht="27.75" customHeight="1">
      <c r="A23" s="412"/>
      <c r="B23" s="413"/>
      <c r="C23" s="712" t="s">
        <v>364</v>
      </c>
      <c r="D23" s="712"/>
      <c r="E23" s="712"/>
      <c r="F23" s="712"/>
      <c r="G23" s="712"/>
      <c r="H23" s="712"/>
      <c r="I23" s="712"/>
      <c r="J23" s="712"/>
      <c r="K23" s="712"/>
      <c r="L23" s="712"/>
      <c r="M23" s="280"/>
    </row>
    <row r="24" spans="1:13" ht="15">
      <c r="A24" s="412"/>
      <c r="B24" s="413"/>
      <c r="C24" s="598"/>
      <c r="D24" s="598"/>
      <c r="E24" s="598"/>
      <c r="F24" s="598"/>
      <c r="G24" s="598"/>
      <c r="H24" s="598"/>
      <c r="I24" s="598"/>
      <c r="J24" s="598"/>
      <c r="K24" s="598"/>
      <c r="L24" s="598"/>
      <c r="M24" s="280"/>
    </row>
    <row r="25" spans="1:13" ht="15">
      <c r="A25" s="412"/>
      <c r="B25" s="413"/>
      <c r="C25" s="591" t="s">
        <v>365</v>
      </c>
      <c r="D25" s="592"/>
      <c r="E25" s="592"/>
      <c r="F25" s="592"/>
      <c r="G25" s="592"/>
      <c r="H25" s="594"/>
      <c r="I25" s="594"/>
      <c r="J25" s="594"/>
      <c r="K25" s="594"/>
      <c r="L25" s="594"/>
      <c r="M25" s="280"/>
    </row>
    <row r="26" spans="1:13" ht="15">
      <c r="A26" s="412"/>
      <c r="B26" s="413"/>
      <c r="C26" s="595"/>
      <c r="D26" s="594"/>
      <c r="E26" s="594"/>
      <c r="F26" s="594"/>
      <c r="G26" s="594"/>
      <c r="H26" s="594"/>
      <c r="I26" s="594"/>
      <c r="J26" s="594"/>
      <c r="K26" s="594"/>
      <c r="L26" s="594"/>
      <c r="M26" s="280"/>
    </row>
    <row r="27" spans="1:13" ht="30.75" customHeight="1">
      <c r="A27" s="412"/>
      <c r="B27" s="413"/>
      <c r="C27" s="708" t="s">
        <v>398</v>
      </c>
      <c r="D27" s="708"/>
      <c r="E27" s="708"/>
      <c r="F27" s="708"/>
      <c r="G27" s="708"/>
      <c r="H27" s="708"/>
      <c r="I27" s="708"/>
      <c r="J27" s="708"/>
      <c r="K27" s="708"/>
      <c r="L27" s="708"/>
      <c r="M27" s="280"/>
    </row>
    <row r="28" spans="1:13" ht="20.25" customHeight="1">
      <c r="A28" s="412"/>
      <c r="B28" s="413"/>
      <c r="C28" s="596" t="s">
        <v>399</v>
      </c>
      <c r="D28" s="594"/>
      <c r="E28" s="594"/>
      <c r="F28" s="594"/>
      <c r="G28" s="594"/>
      <c r="H28" s="594"/>
      <c r="I28" s="594"/>
      <c r="J28" s="594"/>
      <c r="K28" s="594"/>
      <c r="L28" s="594"/>
      <c r="M28" s="280"/>
    </row>
    <row r="29" spans="1:13" ht="28.5" customHeight="1">
      <c r="A29" s="412"/>
      <c r="B29" s="413"/>
      <c r="C29" s="708" t="s">
        <v>401</v>
      </c>
      <c r="D29" s="708"/>
      <c r="E29" s="708"/>
      <c r="F29" s="708"/>
      <c r="G29" s="708"/>
      <c r="H29" s="708"/>
      <c r="I29" s="708"/>
      <c r="J29" s="708"/>
      <c r="K29" s="708"/>
      <c r="L29" s="708"/>
      <c r="M29" s="280"/>
    </row>
    <row r="30" spans="1:13" ht="15">
      <c r="A30" s="412"/>
      <c r="B30" s="413"/>
      <c r="C30" s="595"/>
      <c r="D30" s="594"/>
      <c r="E30" s="594"/>
      <c r="F30" s="594"/>
      <c r="G30" s="594"/>
      <c r="H30" s="594"/>
      <c r="I30" s="594"/>
      <c r="J30" s="594"/>
      <c r="K30" s="594"/>
      <c r="L30" s="594"/>
      <c r="M30" s="280"/>
    </row>
    <row r="31" spans="1:13" ht="15">
      <c r="A31" s="412"/>
      <c r="B31" s="413"/>
      <c r="C31" s="707" t="s">
        <v>366</v>
      </c>
      <c r="D31" s="707"/>
      <c r="E31" s="707"/>
      <c r="F31" s="707"/>
      <c r="G31" s="707"/>
      <c r="H31" s="707"/>
      <c r="I31" s="707"/>
      <c r="J31" s="707"/>
      <c r="K31" s="707"/>
      <c r="L31" s="707"/>
      <c r="M31" s="280"/>
    </row>
    <row r="32" spans="1:13" ht="15">
      <c r="A32" s="412"/>
      <c r="B32" s="413"/>
      <c r="C32" s="596" t="s">
        <v>367</v>
      </c>
      <c r="D32" s="596"/>
      <c r="E32" s="596"/>
      <c r="F32" s="596"/>
      <c r="G32" s="596"/>
      <c r="H32" s="596"/>
      <c r="I32" s="596"/>
      <c r="J32" s="596"/>
      <c r="K32" s="596"/>
      <c r="L32" s="596"/>
      <c r="M32" s="280"/>
    </row>
    <row r="33" spans="1:13" ht="15">
      <c r="A33" s="412"/>
      <c r="B33" s="413"/>
      <c r="C33" s="600" t="s">
        <v>368</v>
      </c>
      <c r="D33" s="596"/>
      <c r="E33" s="596"/>
      <c r="F33" s="596"/>
      <c r="G33" s="596"/>
      <c r="H33" s="596"/>
      <c r="I33" s="596"/>
      <c r="J33" s="596"/>
      <c r="K33" s="596"/>
      <c r="L33" s="596"/>
      <c r="M33" s="280"/>
    </row>
    <row r="34" spans="1:13" ht="15.75">
      <c r="A34" s="412"/>
      <c r="B34" s="413"/>
      <c r="C34" s="600" t="s">
        <v>369</v>
      </c>
      <c r="D34" s="596"/>
      <c r="E34" s="596"/>
      <c r="F34" s="596"/>
      <c r="G34" s="596"/>
      <c r="H34" s="596"/>
      <c r="I34" s="596"/>
      <c r="J34" s="596"/>
      <c r="K34" s="596"/>
      <c r="L34" s="596"/>
      <c r="M34" s="280"/>
    </row>
    <row r="35" spans="1:13" ht="21" customHeight="1">
      <c r="A35" s="412"/>
      <c r="B35" s="413"/>
      <c r="C35" s="709" t="s">
        <v>370</v>
      </c>
      <c r="D35" s="709"/>
      <c r="E35" s="709"/>
      <c r="F35" s="709"/>
      <c r="G35" s="709"/>
      <c r="H35" s="709"/>
      <c r="I35" s="709"/>
      <c r="J35" s="709"/>
      <c r="K35" s="709"/>
      <c r="L35" s="709"/>
      <c r="M35" s="280"/>
    </row>
    <row r="36" spans="1:13" ht="15">
      <c r="A36" s="412"/>
      <c r="B36" s="413"/>
      <c r="C36" s="596" t="s">
        <v>371</v>
      </c>
      <c r="D36" s="596"/>
      <c r="E36" s="596"/>
      <c r="F36" s="596"/>
      <c r="G36" s="596"/>
      <c r="H36" s="596"/>
      <c r="I36" s="596"/>
      <c r="J36" s="596"/>
      <c r="K36" s="596"/>
      <c r="L36" s="596"/>
      <c r="M36" s="280"/>
    </row>
    <row r="37" spans="1:13" ht="15">
      <c r="A37" s="412"/>
      <c r="B37" s="413"/>
      <c r="C37" s="600" t="s">
        <v>372</v>
      </c>
      <c r="D37" s="596"/>
      <c r="E37" s="596"/>
      <c r="F37" s="596"/>
      <c r="G37" s="596"/>
      <c r="H37" s="596"/>
      <c r="I37" s="596"/>
      <c r="J37" s="596"/>
      <c r="K37" s="596"/>
      <c r="L37" s="596"/>
      <c r="M37" s="280"/>
    </row>
    <row r="38" spans="1:13" ht="15.75">
      <c r="A38" s="412"/>
      <c r="B38" s="413"/>
      <c r="C38" s="600" t="s">
        <v>369</v>
      </c>
      <c r="D38" s="596"/>
      <c r="E38" s="596"/>
      <c r="F38" s="596"/>
      <c r="G38" s="596"/>
      <c r="H38" s="596"/>
      <c r="I38" s="596"/>
      <c r="J38" s="596"/>
      <c r="K38" s="596"/>
      <c r="L38" s="596"/>
      <c r="M38" s="280"/>
    </row>
    <row r="39" spans="1:13" ht="15">
      <c r="A39" s="412"/>
      <c r="B39" s="413"/>
      <c r="C39" s="600" t="s">
        <v>373</v>
      </c>
      <c r="D39" s="596"/>
      <c r="E39" s="596"/>
      <c r="F39" s="596"/>
      <c r="G39" s="596"/>
      <c r="H39" s="596"/>
      <c r="I39" s="596"/>
      <c r="J39" s="596"/>
      <c r="K39" s="596"/>
      <c r="L39" s="596"/>
      <c r="M39" s="280"/>
    </row>
    <row r="40" spans="1:13" ht="15">
      <c r="A40" s="412"/>
      <c r="B40" s="413"/>
      <c r="C40" s="596" t="s">
        <v>374</v>
      </c>
      <c r="D40" s="596"/>
      <c r="E40" s="596"/>
      <c r="F40" s="596"/>
      <c r="G40" s="596"/>
      <c r="H40" s="596"/>
      <c r="I40" s="596"/>
      <c r="J40" s="596"/>
      <c r="K40" s="596"/>
      <c r="L40" s="596"/>
      <c r="M40" s="280"/>
    </row>
    <row r="41" spans="1:13" ht="15">
      <c r="A41" s="412"/>
      <c r="B41" s="413"/>
      <c r="C41" s="596"/>
      <c r="D41" s="596"/>
      <c r="E41" s="596"/>
      <c r="F41" s="596"/>
      <c r="G41" s="596"/>
      <c r="H41" s="596"/>
      <c r="I41" s="596"/>
      <c r="J41" s="596"/>
      <c r="K41" s="596"/>
      <c r="L41" s="596"/>
      <c r="M41" s="280"/>
    </row>
    <row r="42" spans="1:13" ht="48.75" customHeight="1">
      <c r="A42" s="412"/>
      <c r="B42" s="413"/>
      <c r="C42" s="712" t="s">
        <v>375</v>
      </c>
      <c r="D42" s="712"/>
      <c r="E42" s="712"/>
      <c r="F42" s="712"/>
      <c r="G42" s="712"/>
      <c r="H42" s="712"/>
      <c r="I42" s="712"/>
      <c r="J42" s="712"/>
      <c r="K42" s="712"/>
      <c r="L42" s="712"/>
      <c r="M42" s="280"/>
    </row>
    <row r="43" spans="1:13" ht="27" customHeight="1">
      <c r="A43" s="412"/>
      <c r="B43" s="413"/>
      <c r="C43" s="713" t="s">
        <v>376</v>
      </c>
      <c r="D43" s="713"/>
      <c r="E43" s="713"/>
      <c r="F43" s="713"/>
      <c r="G43" s="713"/>
      <c r="H43" s="713"/>
      <c r="I43" s="713"/>
      <c r="J43" s="713"/>
      <c r="K43" s="713"/>
      <c r="L43" s="713"/>
      <c r="M43" s="280"/>
    </row>
    <row r="44" spans="1:13" ht="15">
      <c r="A44" s="412"/>
      <c r="B44" s="413"/>
      <c r="C44" s="596"/>
      <c r="D44" s="596"/>
      <c r="E44" s="596"/>
      <c r="F44" s="596"/>
      <c r="G44" s="596"/>
      <c r="H44" s="596"/>
      <c r="I44" s="596"/>
      <c r="J44" s="596"/>
      <c r="K44" s="596"/>
      <c r="L44" s="596"/>
      <c r="M44" s="280"/>
    </row>
    <row r="45" spans="1:13" ht="15">
      <c r="A45" s="412"/>
      <c r="B45" s="413"/>
      <c r="C45" s="591" t="s">
        <v>377</v>
      </c>
      <c r="D45" s="591"/>
      <c r="E45" s="591"/>
      <c r="F45" s="591"/>
      <c r="G45" s="591"/>
      <c r="H45" s="594"/>
      <c r="I45" s="594"/>
      <c r="J45" s="594"/>
      <c r="K45" s="594"/>
      <c r="L45" s="594"/>
      <c r="M45" s="280"/>
    </row>
    <row r="46" spans="1:13" ht="15">
      <c r="A46" s="412"/>
      <c r="B46" s="413"/>
      <c r="C46" s="594"/>
      <c r="D46" s="594"/>
      <c r="E46" s="594"/>
      <c r="F46" s="594"/>
      <c r="G46" s="594"/>
      <c r="H46" s="594"/>
      <c r="I46" s="594"/>
      <c r="J46" s="594"/>
      <c r="K46" s="594"/>
      <c r="L46" s="594"/>
      <c r="M46" s="280"/>
    </row>
    <row r="47" spans="1:13" ht="15">
      <c r="A47" s="412"/>
      <c r="B47" s="413"/>
      <c r="C47" s="597" t="s">
        <v>402</v>
      </c>
      <c r="D47" s="594"/>
      <c r="E47" s="594"/>
      <c r="F47" s="594"/>
      <c r="G47" s="594"/>
      <c r="H47" s="594"/>
      <c r="I47" s="594"/>
      <c r="J47" s="594"/>
      <c r="K47" s="594"/>
      <c r="L47" s="594"/>
      <c r="M47" s="280"/>
    </row>
    <row r="48" spans="1:13" ht="15">
      <c r="A48" s="412"/>
      <c r="B48" s="413"/>
      <c r="C48" s="601" t="s">
        <v>378</v>
      </c>
      <c r="D48" s="597"/>
      <c r="E48" s="597"/>
      <c r="F48" s="594"/>
      <c r="G48" s="594"/>
      <c r="H48" s="594"/>
      <c r="I48" s="594"/>
      <c r="J48" s="594"/>
      <c r="K48" s="594"/>
      <c r="L48" s="594"/>
      <c r="M48" s="280"/>
    </row>
    <row r="49" spans="1:13" ht="25.5" customHeight="1">
      <c r="A49" s="412"/>
      <c r="B49" s="413"/>
      <c r="C49" s="708" t="s">
        <v>379</v>
      </c>
      <c r="D49" s="708"/>
      <c r="E49" s="708"/>
      <c r="F49" s="708"/>
      <c r="G49" s="708"/>
      <c r="H49" s="708"/>
      <c r="I49" s="708"/>
      <c r="J49" s="708"/>
      <c r="K49" s="708"/>
      <c r="L49" s="708"/>
      <c r="M49" s="280"/>
    </row>
    <row r="50" spans="1:13" ht="15">
      <c r="A50" s="412"/>
      <c r="B50" s="413"/>
      <c r="C50" s="601" t="s">
        <v>380</v>
      </c>
      <c r="D50" s="597"/>
      <c r="E50" s="597"/>
      <c r="F50" s="594"/>
      <c r="G50" s="594"/>
      <c r="H50" s="594"/>
      <c r="I50" s="594"/>
      <c r="J50" s="594"/>
      <c r="K50" s="594"/>
      <c r="L50" s="594"/>
      <c r="M50" s="280"/>
    </row>
    <row r="51" spans="1:13" ht="15">
      <c r="A51" s="412"/>
      <c r="B51" s="413"/>
      <c r="C51" s="601" t="s">
        <v>381</v>
      </c>
      <c r="D51" s="597"/>
      <c r="E51" s="597"/>
      <c r="F51" s="594"/>
      <c r="G51" s="594"/>
      <c r="H51" s="594"/>
      <c r="I51" s="594"/>
      <c r="J51" s="594"/>
      <c r="K51" s="594"/>
      <c r="L51" s="594"/>
      <c r="M51" s="280"/>
    </row>
    <row r="52" spans="1:13" ht="15">
      <c r="A52" s="412"/>
      <c r="B52" s="413"/>
      <c r="C52" s="601" t="s">
        <v>382</v>
      </c>
      <c r="D52" s="597"/>
      <c r="E52" s="597"/>
      <c r="F52" s="594"/>
      <c r="G52" s="594"/>
      <c r="H52" s="594"/>
      <c r="I52" s="594"/>
      <c r="J52" s="594"/>
      <c r="K52" s="594"/>
      <c r="L52" s="594"/>
      <c r="M52" s="280"/>
    </row>
    <row r="53" spans="1:13" ht="30" customHeight="1">
      <c r="A53" s="412"/>
      <c r="B53" s="413"/>
      <c r="C53" s="708" t="s">
        <v>383</v>
      </c>
      <c r="D53" s="708"/>
      <c r="E53" s="708"/>
      <c r="F53" s="708"/>
      <c r="G53" s="708"/>
      <c r="H53" s="708"/>
      <c r="I53" s="708"/>
      <c r="J53" s="708"/>
      <c r="K53" s="708"/>
      <c r="L53" s="708"/>
      <c r="M53" s="280"/>
    </row>
    <row r="54" spans="1:13" ht="30" customHeight="1">
      <c r="A54" s="412"/>
      <c r="B54" s="413"/>
      <c r="C54" s="708" t="s">
        <v>462</v>
      </c>
      <c r="D54" s="708"/>
      <c r="E54" s="708"/>
      <c r="F54" s="708"/>
      <c r="G54" s="708"/>
      <c r="H54" s="708"/>
      <c r="I54" s="708"/>
      <c r="J54" s="708"/>
      <c r="K54" s="708"/>
      <c r="L54" s="708"/>
      <c r="M54" s="280"/>
    </row>
    <row r="55" spans="1:13" ht="15">
      <c r="A55" s="412"/>
      <c r="B55" s="413"/>
      <c r="C55" s="594"/>
      <c r="D55" s="594"/>
      <c r="E55" s="594"/>
      <c r="F55" s="594"/>
      <c r="G55" s="594"/>
      <c r="H55" s="594"/>
      <c r="I55" s="594"/>
      <c r="J55" s="594"/>
      <c r="K55" s="594"/>
      <c r="L55" s="594"/>
      <c r="M55" s="280"/>
    </row>
    <row r="56" spans="1:13" ht="15">
      <c r="A56" s="412"/>
      <c r="B56" s="413"/>
      <c r="C56" s="591" t="s">
        <v>384</v>
      </c>
      <c r="D56" s="591"/>
      <c r="E56" s="591"/>
      <c r="F56" s="591"/>
      <c r="G56" s="591"/>
      <c r="H56" s="594"/>
      <c r="I56" s="594"/>
      <c r="J56" s="594"/>
      <c r="K56" s="594"/>
      <c r="L56" s="594"/>
      <c r="M56" s="280"/>
    </row>
    <row r="57" spans="1:13" ht="15">
      <c r="A57" s="412"/>
      <c r="B57" s="413"/>
      <c r="C57" s="594"/>
      <c r="D57" s="594"/>
      <c r="E57" s="594"/>
      <c r="F57" s="594"/>
      <c r="G57" s="594"/>
      <c r="H57" s="594"/>
      <c r="I57" s="594"/>
      <c r="J57" s="594"/>
      <c r="K57" s="594"/>
      <c r="L57" s="594"/>
      <c r="M57" s="280"/>
    </row>
    <row r="58" spans="1:13" ht="15">
      <c r="A58" s="412"/>
      <c r="B58" s="413"/>
      <c r="C58" s="597" t="s">
        <v>385</v>
      </c>
      <c r="D58" s="597"/>
      <c r="E58" s="597"/>
      <c r="F58" s="597"/>
      <c r="G58" s="597"/>
      <c r="H58" s="597"/>
      <c r="I58" s="597"/>
      <c r="J58" s="597"/>
      <c r="K58" s="597"/>
      <c r="L58" s="597"/>
      <c r="M58" s="280"/>
    </row>
    <row r="59" spans="1:13" ht="15">
      <c r="A59" s="412"/>
      <c r="B59" s="413"/>
      <c r="C59" s="597" t="s">
        <v>386</v>
      </c>
      <c r="D59" s="597"/>
      <c r="E59" s="597"/>
      <c r="F59" s="597"/>
      <c r="G59" s="597"/>
      <c r="H59" s="597"/>
      <c r="I59" s="597"/>
      <c r="J59" s="597"/>
      <c r="K59" s="597"/>
      <c r="L59" s="597"/>
      <c r="M59" s="280"/>
    </row>
    <row r="60" spans="1:13" ht="15">
      <c r="A60" s="412"/>
      <c r="B60" s="413"/>
      <c r="C60" s="597" t="s">
        <v>387</v>
      </c>
      <c r="D60" s="597"/>
      <c r="E60" s="597"/>
      <c r="F60" s="597"/>
      <c r="G60" s="597"/>
      <c r="H60" s="597"/>
      <c r="I60" s="597"/>
      <c r="J60" s="597"/>
      <c r="K60" s="597"/>
      <c r="L60" s="597"/>
      <c r="M60" s="280"/>
    </row>
    <row r="61" spans="1:13" ht="15">
      <c r="A61" s="412"/>
      <c r="B61" s="413"/>
      <c r="C61" s="597" t="s">
        <v>388</v>
      </c>
      <c r="D61" s="597"/>
      <c r="E61" s="597"/>
      <c r="F61" s="597"/>
      <c r="G61" s="597"/>
      <c r="H61" s="597"/>
      <c r="I61" s="597"/>
      <c r="J61" s="597"/>
      <c r="K61" s="597"/>
      <c r="L61" s="597"/>
      <c r="M61" s="280"/>
    </row>
    <row r="62" spans="1:13" ht="25.5" customHeight="1">
      <c r="A62" s="412"/>
      <c r="B62" s="413"/>
      <c r="C62" s="707" t="s">
        <v>389</v>
      </c>
      <c r="D62" s="707"/>
      <c r="E62" s="707"/>
      <c r="F62" s="707"/>
      <c r="G62" s="707"/>
      <c r="H62" s="707"/>
      <c r="I62" s="707"/>
      <c r="J62" s="707"/>
      <c r="K62" s="707"/>
      <c r="L62" s="707"/>
      <c r="M62" s="280"/>
    </row>
    <row r="63" spans="1:13" ht="15">
      <c r="A63" s="412"/>
      <c r="B63" s="413"/>
      <c r="C63" s="597" t="s">
        <v>390</v>
      </c>
      <c r="D63" s="597"/>
      <c r="E63" s="597"/>
      <c r="F63" s="597"/>
      <c r="G63" s="597"/>
      <c r="H63" s="597"/>
      <c r="I63" s="597"/>
      <c r="J63" s="597"/>
      <c r="K63" s="597"/>
      <c r="L63" s="597"/>
      <c r="M63" s="280"/>
    </row>
    <row r="64" spans="1:13" ht="15">
      <c r="A64" s="412"/>
      <c r="B64" s="413"/>
      <c r="C64" s="597"/>
      <c r="D64" s="597"/>
      <c r="E64" s="597"/>
      <c r="F64" s="597"/>
      <c r="G64" s="597"/>
      <c r="H64" s="597"/>
      <c r="I64" s="597"/>
      <c r="J64" s="597"/>
      <c r="K64" s="597"/>
      <c r="L64" s="597"/>
      <c r="M64" s="280"/>
    </row>
    <row r="65" spans="1:13" ht="31.5" customHeight="1">
      <c r="A65" s="412"/>
      <c r="B65" s="413"/>
      <c r="C65" s="707" t="s">
        <v>391</v>
      </c>
      <c r="D65" s="707"/>
      <c r="E65" s="707"/>
      <c r="F65" s="707"/>
      <c r="G65" s="707"/>
      <c r="H65" s="707"/>
      <c r="I65" s="707"/>
      <c r="J65" s="707"/>
      <c r="K65" s="707"/>
      <c r="L65" s="707"/>
      <c r="M65" s="280"/>
    </row>
    <row r="66" spans="1:13" ht="31.5" customHeight="1">
      <c r="A66" s="412"/>
      <c r="B66" s="413"/>
      <c r="C66" s="707" t="s">
        <v>403</v>
      </c>
      <c r="D66" s="707"/>
      <c r="E66" s="707"/>
      <c r="F66" s="707"/>
      <c r="G66" s="707"/>
      <c r="H66" s="707"/>
      <c r="I66" s="707"/>
      <c r="J66" s="707"/>
      <c r="K66" s="707"/>
      <c r="L66" s="707"/>
      <c r="M66" s="280"/>
    </row>
    <row r="67" spans="1:13" ht="15">
      <c r="A67" s="412"/>
      <c r="B67" s="413"/>
      <c r="C67" s="597" t="s">
        <v>334</v>
      </c>
      <c r="D67" s="597"/>
      <c r="E67" s="597"/>
      <c r="F67" s="597"/>
      <c r="G67" s="597"/>
      <c r="H67" s="597"/>
      <c r="I67" s="597"/>
      <c r="J67" s="597"/>
      <c r="K67" s="597"/>
      <c r="L67" s="597"/>
      <c r="M67" s="280"/>
    </row>
    <row r="68" spans="1:13" ht="29.25" customHeight="1">
      <c r="A68" s="412"/>
      <c r="B68" s="413"/>
      <c r="C68" s="707" t="s">
        <v>392</v>
      </c>
      <c r="D68" s="707"/>
      <c r="E68" s="707"/>
      <c r="F68" s="707"/>
      <c r="G68" s="707"/>
      <c r="H68" s="707"/>
      <c r="I68" s="707"/>
      <c r="J68" s="707"/>
      <c r="K68" s="707"/>
      <c r="L68" s="707"/>
      <c r="M68" s="280"/>
    </row>
    <row r="69" spans="1:13" ht="44.25" customHeight="1">
      <c r="A69" s="412"/>
      <c r="B69" s="413"/>
      <c r="C69" s="707" t="s">
        <v>404</v>
      </c>
      <c r="D69" s="707"/>
      <c r="E69" s="707"/>
      <c r="F69" s="707"/>
      <c r="G69" s="707"/>
      <c r="H69" s="707"/>
      <c r="I69" s="707"/>
      <c r="J69" s="707"/>
      <c r="K69" s="707"/>
      <c r="L69" s="707"/>
      <c r="M69" s="280"/>
    </row>
    <row r="70" spans="1:13" ht="15.75" thickBot="1">
      <c r="A70" s="412"/>
      <c r="B70" s="413"/>
      <c r="C70" s="414"/>
      <c r="D70" s="414"/>
      <c r="E70" s="414"/>
      <c r="F70" s="414"/>
      <c r="G70" s="414"/>
      <c r="H70" s="414"/>
      <c r="I70" s="414"/>
      <c r="J70" s="414"/>
      <c r="K70" s="414"/>
      <c r="L70" s="414"/>
      <c r="M70" s="280"/>
    </row>
    <row r="71" spans="1:13" ht="15.75" thickBot="1">
      <c r="A71" s="602"/>
      <c r="B71" s="603"/>
      <c r="C71" s="604"/>
      <c r="D71" s="604"/>
      <c r="E71" s="604"/>
      <c r="F71" s="604"/>
      <c r="G71" s="604"/>
      <c r="H71" s="604"/>
      <c r="I71" s="604"/>
      <c r="J71" s="604"/>
      <c r="K71" s="604"/>
      <c r="L71" s="604"/>
      <c r="M71" s="604"/>
    </row>
    <row r="72" spans="1:13" ht="15.75" thickBot="1">
      <c r="A72" s="410"/>
      <c r="B72" s="411"/>
      <c r="C72" s="277"/>
      <c r="D72" s="277"/>
      <c r="E72" s="277"/>
      <c r="F72" s="277"/>
      <c r="G72" s="277"/>
      <c r="H72" s="277"/>
      <c r="I72" s="277"/>
      <c r="J72" s="277"/>
      <c r="K72" s="277"/>
      <c r="L72" s="277"/>
      <c r="M72" s="279"/>
    </row>
    <row r="73" spans="1:13" ht="38.25" customHeight="1" thickBot="1">
      <c r="A73" s="412"/>
      <c r="B73" s="703" t="s">
        <v>285</v>
      </c>
      <c r="C73" s="704"/>
      <c r="D73" s="704"/>
      <c r="E73" s="704"/>
      <c r="F73" s="704"/>
      <c r="G73" s="704"/>
      <c r="H73" s="704"/>
      <c r="I73" s="704"/>
      <c r="J73" s="704"/>
      <c r="K73" s="704"/>
      <c r="L73" s="705"/>
      <c r="M73" s="280"/>
    </row>
    <row r="74" spans="1:13" ht="15">
      <c r="A74" s="412"/>
      <c r="B74" s="413"/>
      <c r="C74" s="414"/>
      <c r="D74" s="414"/>
      <c r="E74" s="414"/>
      <c r="F74" s="414"/>
      <c r="G74" s="414"/>
      <c r="H74" s="414"/>
      <c r="I74" s="414"/>
      <c r="J74" s="414"/>
      <c r="K74" s="414"/>
      <c r="L74" s="414"/>
      <c r="M74" s="280"/>
    </row>
    <row r="75" spans="1:13" ht="15">
      <c r="A75" s="412"/>
      <c r="B75" s="415">
        <v>1</v>
      </c>
      <c r="C75" s="700" t="s">
        <v>92</v>
      </c>
      <c r="D75" s="700"/>
      <c r="E75" s="700"/>
      <c r="F75" s="700"/>
      <c r="G75" s="700"/>
      <c r="H75" s="700"/>
      <c r="I75" s="413"/>
      <c r="J75" s="413"/>
      <c r="K75" s="413"/>
      <c r="L75" s="413"/>
      <c r="M75" s="280"/>
    </row>
    <row r="76" spans="1:13" ht="25.5" customHeight="1">
      <c r="A76" s="412"/>
      <c r="B76" s="416"/>
      <c r="C76" s="701" t="s">
        <v>405</v>
      </c>
      <c r="D76" s="701"/>
      <c r="E76" s="701"/>
      <c r="F76" s="701"/>
      <c r="G76" s="701"/>
      <c r="H76" s="701"/>
      <c r="I76" s="701"/>
      <c r="J76" s="701"/>
      <c r="K76" s="701"/>
      <c r="L76" s="701"/>
      <c r="M76" s="280"/>
    </row>
    <row r="77" spans="1:13" ht="15">
      <c r="A77" s="412"/>
      <c r="B77" s="416"/>
      <c r="C77" s="417"/>
      <c r="D77" s="413"/>
      <c r="E77" s="413"/>
      <c r="F77" s="413"/>
      <c r="G77" s="413"/>
      <c r="H77" s="413"/>
      <c r="I77" s="413"/>
      <c r="J77" s="413"/>
      <c r="K77" s="413"/>
      <c r="L77" s="413"/>
      <c r="M77" s="280"/>
    </row>
    <row r="78" spans="1:13" ht="15">
      <c r="A78" s="412"/>
      <c r="B78" s="415">
        <v>2</v>
      </c>
      <c r="C78" s="700" t="s">
        <v>306</v>
      </c>
      <c r="D78" s="700"/>
      <c r="E78" s="700"/>
      <c r="F78" s="700"/>
      <c r="G78" s="700"/>
      <c r="H78" s="700"/>
      <c r="I78" s="413"/>
      <c r="J78" s="413"/>
      <c r="K78" s="413"/>
      <c r="L78" s="413"/>
      <c r="M78" s="280"/>
    </row>
    <row r="79" spans="1:13" ht="25.5" customHeight="1">
      <c r="A79" s="412"/>
      <c r="B79" s="416"/>
      <c r="C79" s="701" t="s">
        <v>255</v>
      </c>
      <c r="D79" s="701"/>
      <c r="E79" s="701"/>
      <c r="F79" s="701"/>
      <c r="G79" s="701"/>
      <c r="H79" s="701"/>
      <c r="I79" s="701"/>
      <c r="J79" s="701"/>
      <c r="K79" s="701"/>
      <c r="L79" s="701"/>
      <c r="M79" s="280"/>
    </row>
    <row r="80" spans="1:13" ht="15">
      <c r="A80" s="412"/>
      <c r="B80" s="416"/>
      <c r="C80" s="413"/>
      <c r="D80" s="413"/>
      <c r="E80" s="413"/>
      <c r="F80" s="413"/>
      <c r="G80" s="413"/>
      <c r="H80" s="413"/>
      <c r="I80" s="413"/>
      <c r="J80" s="413"/>
      <c r="K80" s="413"/>
      <c r="L80" s="413"/>
      <c r="M80" s="280"/>
    </row>
    <row r="81" spans="1:13" ht="15">
      <c r="A81" s="412"/>
      <c r="B81" s="415">
        <v>3</v>
      </c>
      <c r="C81" s="700" t="s">
        <v>286</v>
      </c>
      <c r="D81" s="700"/>
      <c r="E81" s="700"/>
      <c r="F81" s="700"/>
      <c r="G81" s="700"/>
      <c r="H81" s="700"/>
      <c r="I81" s="413"/>
      <c r="J81" s="413"/>
      <c r="K81" s="413"/>
      <c r="L81" s="413"/>
      <c r="M81" s="280"/>
    </row>
    <row r="82" spans="1:13" ht="21.75" customHeight="1">
      <c r="A82" s="412"/>
      <c r="B82" s="416"/>
      <c r="C82" s="413"/>
      <c r="D82" s="416" t="s">
        <v>287</v>
      </c>
      <c r="E82" s="413"/>
      <c r="F82" s="413"/>
      <c r="G82" s="413"/>
      <c r="H82" s="413"/>
      <c r="I82" s="413"/>
      <c r="J82" s="413"/>
      <c r="K82" s="413"/>
      <c r="L82" s="413"/>
      <c r="M82" s="280"/>
    </row>
    <row r="83" spans="1:13" ht="21.75" customHeight="1">
      <c r="A83" s="412"/>
      <c r="B83" s="416"/>
      <c r="C83" s="413"/>
      <c r="D83" s="416" t="s">
        <v>465</v>
      </c>
      <c r="E83" s="413"/>
      <c r="F83" s="413"/>
      <c r="G83" s="413"/>
      <c r="H83" s="413"/>
      <c r="I83" s="413"/>
      <c r="J83" s="413"/>
      <c r="K83" s="413"/>
      <c r="L83" s="413"/>
      <c r="M83" s="280"/>
    </row>
    <row r="84" spans="1:13" ht="25.5" customHeight="1">
      <c r="A84" s="412"/>
      <c r="B84" s="416"/>
      <c r="C84" s="413"/>
      <c r="D84" s="710" t="s">
        <v>288</v>
      </c>
      <c r="E84" s="710"/>
      <c r="F84" s="710"/>
      <c r="G84" s="710"/>
      <c r="H84" s="710"/>
      <c r="I84" s="710"/>
      <c r="J84" s="710"/>
      <c r="K84" s="710"/>
      <c r="L84" s="710"/>
      <c r="M84" s="280"/>
    </row>
    <row r="85" spans="1:13" ht="15">
      <c r="A85" s="412"/>
      <c r="B85" s="416"/>
      <c r="C85" s="413"/>
      <c r="D85" s="413"/>
      <c r="E85" s="413"/>
      <c r="F85" s="413"/>
      <c r="G85" s="413"/>
      <c r="H85" s="413"/>
      <c r="I85" s="413"/>
      <c r="J85" s="413"/>
      <c r="K85" s="413"/>
      <c r="L85" s="413"/>
      <c r="M85" s="280"/>
    </row>
    <row r="86" spans="1:13" ht="15">
      <c r="A86" s="412"/>
      <c r="B86" s="415">
        <v>4</v>
      </c>
      <c r="C86" s="700" t="s">
        <v>289</v>
      </c>
      <c r="D86" s="700"/>
      <c r="E86" s="700"/>
      <c r="F86" s="700"/>
      <c r="G86" s="700"/>
      <c r="H86" s="700"/>
      <c r="I86" s="413"/>
      <c r="J86" s="413"/>
      <c r="K86" s="413"/>
      <c r="L86" s="413"/>
      <c r="M86" s="280"/>
    </row>
    <row r="87" spans="1:13" ht="15">
      <c r="A87" s="412"/>
      <c r="B87" s="416"/>
      <c r="C87" s="417" t="s">
        <v>307</v>
      </c>
      <c r="D87" s="413"/>
      <c r="E87" s="413"/>
      <c r="F87" s="413"/>
      <c r="G87" s="413"/>
      <c r="H87" s="413"/>
      <c r="I87" s="413"/>
      <c r="J87" s="413"/>
      <c r="K87" s="413"/>
      <c r="L87" s="413"/>
      <c r="M87" s="280"/>
    </row>
    <row r="88" spans="1:13" ht="15">
      <c r="A88" s="412"/>
      <c r="B88" s="416"/>
      <c r="C88" s="413" t="s">
        <v>290</v>
      </c>
      <c r="D88" s="413"/>
      <c r="E88" s="413"/>
      <c r="F88" s="413"/>
      <c r="G88" s="413"/>
      <c r="H88" s="413"/>
      <c r="I88" s="413"/>
      <c r="J88" s="413"/>
      <c r="K88" s="413"/>
      <c r="L88" s="413"/>
      <c r="M88" s="280"/>
    </row>
    <row r="89" spans="1:13" ht="15">
      <c r="A89" s="412"/>
      <c r="B89" s="416"/>
      <c r="C89" s="413" t="s">
        <v>308</v>
      </c>
      <c r="D89" s="413"/>
      <c r="E89" s="413"/>
      <c r="F89" s="413"/>
      <c r="G89" s="413"/>
      <c r="H89" s="413"/>
      <c r="I89" s="413"/>
      <c r="J89" s="413"/>
      <c r="K89" s="413"/>
      <c r="L89" s="413"/>
      <c r="M89" s="280"/>
    </row>
    <row r="90" spans="1:13" ht="15">
      <c r="A90" s="412"/>
      <c r="B90" s="416"/>
      <c r="C90" s="413"/>
      <c r="D90" s="413"/>
      <c r="E90" s="413"/>
      <c r="F90" s="413"/>
      <c r="G90" s="413"/>
      <c r="H90" s="413"/>
      <c r="I90" s="413"/>
      <c r="J90" s="413"/>
      <c r="K90" s="413"/>
      <c r="L90" s="413"/>
      <c r="M90" s="280"/>
    </row>
    <row r="91" spans="1:13" ht="15">
      <c r="A91" s="412"/>
      <c r="B91" s="415">
        <v>5</v>
      </c>
      <c r="C91" s="700" t="s">
        <v>291</v>
      </c>
      <c r="D91" s="700"/>
      <c r="E91" s="700"/>
      <c r="F91" s="700"/>
      <c r="G91" s="700"/>
      <c r="H91" s="700"/>
      <c r="I91" s="413"/>
      <c r="J91" s="413"/>
      <c r="K91" s="413"/>
      <c r="L91" s="413"/>
      <c r="M91" s="280"/>
    </row>
    <row r="92" spans="1:13" ht="15">
      <c r="A92" s="412"/>
      <c r="B92" s="416"/>
      <c r="C92" s="413" t="s">
        <v>400</v>
      </c>
      <c r="D92" s="413"/>
      <c r="E92" s="413"/>
      <c r="F92" s="413"/>
      <c r="G92" s="413"/>
      <c r="H92" s="413"/>
      <c r="I92" s="413"/>
      <c r="J92" s="413"/>
      <c r="K92" s="413"/>
      <c r="L92" s="413"/>
      <c r="M92" s="280"/>
    </row>
    <row r="93" spans="1:13" ht="15">
      <c r="A93" s="412"/>
      <c r="B93" s="416"/>
      <c r="C93" s="413"/>
      <c r="D93" s="413"/>
      <c r="E93" s="413"/>
      <c r="F93" s="413"/>
      <c r="G93" s="413"/>
      <c r="H93" s="413"/>
      <c r="I93" s="413"/>
      <c r="J93" s="413"/>
      <c r="K93" s="413"/>
      <c r="L93" s="413"/>
      <c r="M93" s="280"/>
    </row>
    <row r="94" spans="1:13" ht="15">
      <c r="A94" s="412"/>
      <c r="B94" s="415">
        <v>6</v>
      </c>
      <c r="C94" s="700" t="s">
        <v>292</v>
      </c>
      <c r="D94" s="700"/>
      <c r="E94" s="700"/>
      <c r="F94" s="700"/>
      <c r="G94" s="700"/>
      <c r="H94" s="700"/>
      <c r="I94" s="413"/>
      <c r="J94" s="413"/>
      <c r="K94" s="413"/>
      <c r="L94" s="413"/>
      <c r="M94" s="280"/>
    </row>
    <row r="95" spans="1:13" ht="15">
      <c r="A95" s="412"/>
      <c r="B95" s="416"/>
      <c r="C95" s="417" t="s">
        <v>406</v>
      </c>
      <c r="D95" s="413"/>
      <c r="E95" s="413"/>
      <c r="F95" s="413"/>
      <c r="G95" s="413"/>
      <c r="H95" s="413"/>
      <c r="I95" s="413"/>
      <c r="J95" s="413"/>
      <c r="K95" s="413"/>
      <c r="L95" s="413"/>
      <c r="M95" s="280"/>
    </row>
    <row r="96" spans="1:13" ht="25.5" customHeight="1">
      <c r="A96" s="412"/>
      <c r="B96" s="416"/>
      <c r="C96" s="701" t="s">
        <v>407</v>
      </c>
      <c r="D96" s="701"/>
      <c r="E96" s="701"/>
      <c r="F96" s="701"/>
      <c r="G96" s="701"/>
      <c r="H96" s="701"/>
      <c r="I96" s="701"/>
      <c r="J96" s="701"/>
      <c r="K96" s="701"/>
      <c r="L96" s="701"/>
      <c r="M96" s="280"/>
    </row>
    <row r="97" spans="1:13" ht="15">
      <c r="A97" s="412"/>
      <c r="B97" s="416"/>
      <c r="C97" s="413"/>
      <c r="D97" s="413"/>
      <c r="E97" s="413"/>
      <c r="F97" s="413"/>
      <c r="G97" s="413"/>
      <c r="H97" s="413"/>
      <c r="I97" s="413"/>
      <c r="J97" s="413"/>
      <c r="K97" s="413"/>
      <c r="L97" s="413"/>
      <c r="M97" s="280"/>
    </row>
    <row r="98" spans="1:13" ht="15">
      <c r="A98" s="412"/>
      <c r="B98" s="415">
        <v>7</v>
      </c>
      <c r="C98" s="700" t="s">
        <v>171</v>
      </c>
      <c r="D98" s="700"/>
      <c r="E98" s="700"/>
      <c r="F98" s="700"/>
      <c r="G98" s="700"/>
      <c r="H98" s="700"/>
      <c r="I98" s="413"/>
      <c r="J98" s="413"/>
      <c r="K98" s="413"/>
      <c r="L98" s="413"/>
      <c r="M98" s="280"/>
    </row>
    <row r="99" spans="1:13" ht="15">
      <c r="A99" s="412"/>
      <c r="B99" s="416"/>
      <c r="C99" s="413" t="s">
        <v>295</v>
      </c>
      <c r="D99" s="413"/>
      <c r="E99" s="413"/>
      <c r="F99" s="413"/>
      <c r="G99" s="413"/>
      <c r="H99" s="413"/>
      <c r="I99" s="413"/>
      <c r="J99" s="413"/>
      <c r="K99" s="413"/>
      <c r="L99" s="413"/>
      <c r="M99" s="280"/>
    </row>
    <row r="100" spans="1:13" ht="15">
      <c r="A100" s="412"/>
      <c r="B100" s="416"/>
      <c r="C100" s="413"/>
      <c r="D100" s="413"/>
      <c r="E100" s="413"/>
      <c r="F100" s="413"/>
      <c r="G100" s="413"/>
      <c r="H100" s="413"/>
      <c r="I100" s="413"/>
      <c r="J100" s="413"/>
      <c r="K100" s="413"/>
      <c r="L100" s="413"/>
      <c r="M100" s="280"/>
    </row>
    <row r="101" spans="1:13" ht="15">
      <c r="A101" s="412"/>
      <c r="B101" s="415">
        <v>8</v>
      </c>
      <c r="C101" s="700" t="s">
        <v>142</v>
      </c>
      <c r="D101" s="700"/>
      <c r="E101" s="700"/>
      <c r="F101" s="700"/>
      <c r="G101" s="700"/>
      <c r="H101" s="700"/>
      <c r="I101" s="413"/>
      <c r="J101" s="413"/>
      <c r="K101" s="413"/>
      <c r="L101" s="413"/>
      <c r="M101" s="280"/>
    </row>
    <row r="102" spans="1:13" ht="25.5" customHeight="1">
      <c r="A102" s="412"/>
      <c r="B102" s="416"/>
      <c r="C102" s="711" t="s">
        <v>309</v>
      </c>
      <c r="D102" s="711"/>
      <c r="E102" s="711"/>
      <c r="F102" s="711"/>
      <c r="G102" s="711"/>
      <c r="H102" s="711"/>
      <c r="I102" s="711"/>
      <c r="J102" s="711"/>
      <c r="K102" s="711"/>
      <c r="L102" s="711"/>
      <c r="M102" s="280"/>
    </row>
    <row r="103" spans="1:13" ht="15">
      <c r="A103" s="412"/>
      <c r="B103" s="416"/>
      <c r="C103" s="57"/>
      <c r="D103" s="57"/>
      <c r="E103" s="57"/>
      <c r="F103" s="57"/>
      <c r="G103" s="57"/>
      <c r="H103" s="57"/>
      <c r="I103" s="57"/>
      <c r="J103" s="57"/>
      <c r="K103" s="57"/>
      <c r="L103" s="57"/>
      <c r="M103" s="280"/>
    </row>
    <row r="104" spans="1:13" ht="15" customHeight="1">
      <c r="A104" s="412"/>
      <c r="B104" s="415">
        <v>9</v>
      </c>
      <c r="C104" s="700" t="s">
        <v>200</v>
      </c>
      <c r="D104" s="700"/>
      <c r="E104" s="700"/>
      <c r="F104" s="700"/>
      <c r="G104" s="700"/>
      <c r="H104" s="700"/>
      <c r="I104" s="413"/>
      <c r="J104" s="413"/>
      <c r="K104" s="413"/>
      <c r="L104" s="413"/>
      <c r="M104" s="280"/>
    </row>
    <row r="105" spans="1:13" ht="15" customHeight="1">
      <c r="A105" s="412"/>
      <c r="B105" s="416"/>
      <c r="C105" s="413" t="s">
        <v>293</v>
      </c>
      <c r="D105" s="413"/>
      <c r="E105" s="413"/>
      <c r="F105" s="413"/>
      <c r="G105" s="413"/>
      <c r="H105" s="413"/>
      <c r="I105" s="413"/>
      <c r="J105" s="413"/>
      <c r="K105" s="413"/>
      <c r="L105" s="413"/>
      <c r="M105" s="280"/>
    </row>
    <row r="106" spans="1:13" ht="15" customHeight="1">
      <c r="A106" s="412"/>
      <c r="B106" s="416"/>
      <c r="C106" s="413"/>
      <c r="D106" s="413"/>
      <c r="E106" s="413"/>
      <c r="F106" s="413"/>
      <c r="G106" s="413"/>
      <c r="H106" s="413"/>
      <c r="I106" s="413"/>
      <c r="J106" s="413"/>
      <c r="K106" s="413"/>
      <c r="L106" s="413"/>
      <c r="M106" s="280"/>
    </row>
    <row r="107" spans="1:13" ht="15" customHeight="1">
      <c r="A107" s="412"/>
      <c r="B107" s="415">
        <v>10</v>
      </c>
      <c r="C107" s="700" t="s">
        <v>294</v>
      </c>
      <c r="D107" s="700"/>
      <c r="E107" s="700"/>
      <c r="F107" s="700"/>
      <c r="G107" s="700"/>
      <c r="H107" s="700"/>
      <c r="I107" s="413"/>
      <c r="J107" s="413"/>
      <c r="K107" s="413"/>
      <c r="L107" s="413"/>
      <c r="M107" s="280"/>
    </row>
    <row r="108" spans="1:13" ht="40.5" customHeight="1">
      <c r="A108" s="412"/>
      <c r="B108" s="416"/>
      <c r="C108" s="702" t="s">
        <v>408</v>
      </c>
      <c r="D108" s="702"/>
      <c r="E108" s="702"/>
      <c r="F108" s="702"/>
      <c r="G108" s="702"/>
      <c r="H108" s="702"/>
      <c r="I108" s="702"/>
      <c r="J108" s="702"/>
      <c r="K108" s="702"/>
      <c r="L108" s="702"/>
      <c r="M108" s="280"/>
    </row>
    <row r="109" spans="1:13" ht="15" customHeight="1">
      <c r="A109" s="412"/>
      <c r="B109" s="416"/>
      <c r="C109" s="413"/>
      <c r="D109" s="413"/>
      <c r="E109" s="413"/>
      <c r="F109" s="413"/>
      <c r="G109" s="413"/>
      <c r="H109" s="413"/>
      <c r="I109" s="413"/>
      <c r="J109" s="413"/>
      <c r="K109" s="413"/>
      <c r="L109" s="413"/>
      <c r="M109" s="280"/>
    </row>
    <row r="110" spans="1:13" ht="15" customHeight="1">
      <c r="A110" s="412"/>
      <c r="B110" s="415">
        <v>11</v>
      </c>
      <c r="C110" s="700" t="s">
        <v>91</v>
      </c>
      <c r="D110" s="700"/>
      <c r="E110" s="700"/>
      <c r="F110" s="700"/>
      <c r="G110" s="700"/>
      <c r="H110" s="700"/>
      <c r="I110" s="413"/>
      <c r="J110" s="413"/>
      <c r="K110" s="413"/>
      <c r="L110" s="413"/>
      <c r="M110" s="280"/>
    </row>
    <row r="111" spans="1:13" ht="17.25" customHeight="1">
      <c r="A111" s="412"/>
      <c r="B111" s="416"/>
      <c r="C111" s="702" t="s">
        <v>393</v>
      </c>
      <c r="D111" s="702"/>
      <c r="E111" s="702"/>
      <c r="F111" s="702"/>
      <c r="G111" s="702"/>
      <c r="H111" s="702"/>
      <c r="I111" s="702"/>
      <c r="J111" s="702"/>
      <c r="K111" s="702"/>
      <c r="L111" s="702"/>
      <c r="M111" s="280"/>
    </row>
    <row r="112" spans="1:13" ht="15" customHeight="1">
      <c r="A112" s="412"/>
      <c r="B112" s="416"/>
      <c r="C112" s="413"/>
      <c r="D112" s="413"/>
      <c r="E112" s="413"/>
      <c r="F112" s="413"/>
      <c r="G112" s="413"/>
      <c r="H112" s="413"/>
      <c r="I112" s="413"/>
      <c r="J112" s="413"/>
      <c r="K112" s="413"/>
      <c r="L112" s="413"/>
      <c r="M112" s="280"/>
    </row>
    <row r="113" spans="1:13" ht="15" customHeight="1">
      <c r="A113" s="412"/>
      <c r="B113" s="415">
        <v>12</v>
      </c>
      <c r="C113" s="700" t="s">
        <v>340</v>
      </c>
      <c r="D113" s="700"/>
      <c r="E113" s="700"/>
      <c r="F113" s="700"/>
      <c r="G113" s="700"/>
      <c r="H113" s="700"/>
      <c r="I113" s="413"/>
      <c r="J113" s="413"/>
      <c r="K113" s="413"/>
      <c r="L113" s="413"/>
      <c r="M113" s="280"/>
    </row>
    <row r="114" spans="1:13" ht="17.25" customHeight="1">
      <c r="A114" s="412"/>
      <c r="B114" s="416"/>
      <c r="C114" s="702" t="s">
        <v>394</v>
      </c>
      <c r="D114" s="702"/>
      <c r="E114" s="702"/>
      <c r="F114" s="702"/>
      <c r="G114" s="702"/>
      <c r="H114" s="702"/>
      <c r="I114" s="702"/>
      <c r="J114" s="702"/>
      <c r="K114" s="702"/>
      <c r="L114" s="702"/>
      <c r="M114" s="280"/>
    </row>
    <row r="115" spans="1:13" ht="15" customHeight="1">
      <c r="A115" s="412"/>
      <c r="B115" s="416"/>
      <c r="C115" s="413"/>
      <c r="D115" s="413"/>
      <c r="E115" s="413"/>
      <c r="F115" s="413"/>
      <c r="G115" s="413"/>
      <c r="H115" s="413"/>
      <c r="I115" s="413"/>
      <c r="J115" s="413"/>
      <c r="K115" s="413"/>
      <c r="L115" s="413"/>
      <c r="M115" s="280"/>
    </row>
    <row r="116" spans="1:13" ht="15" customHeight="1">
      <c r="A116" s="412"/>
      <c r="B116" s="415">
        <v>13</v>
      </c>
      <c r="C116" s="700" t="s">
        <v>409</v>
      </c>
      <c r="D116" s="700"/>
      <c r="E116" s="700"/>
      <c r="F116" s="700"/>
      <c r="G116" s="700"/>
      <c r="H116" s="700"/>
      <c r="I116" s="413"/>
      <c r="J116" s="413"/>
      <c r="K116" s="413"/>
      <c r="L116" s="413"/>
      <c r="M116" s="280"/>
    </row>
    <row r="117" spans="1:13" ht="17.25" customHeight="1">
      <c r="A117" s="412"/>
      <c r="B117" s="416"/>
      <c r="C117" s="702" t="s">
        <v>410</v>
      </c>
      <c r="D117" s="702"/>
      <c r="E117" s="702"/>
      <c r="F117" s="702"/>
      <c r="G117" s="702"/>
      <c r="H117" s="702"/>
      <c r="I117" s="702"/>
      <c r="J117" s="702"/>
      <c r="K117" s="702"/>
      <c r="L117" s="702"/>
      <c r="M117" s="280"/>
    </row>
    <row r="118" spans="1:13" ht="15" customHeight="1">
      <c r="A118" s="412"/>
      <c r="B118" s="416"/>
      <c r="C118" s="413"/>
      <c r="D118" s="413"/>
      <c r="E118" s="413"/>
      <c r="F118" s="413"/>
      <c r="G118" s="413"/>
      <c r="H118" s="413"/>
      <c r="I118" s="413"/>
      <c r="J118" s="413"/>
      <c r="K118" s="413"/>
      <c r="L118" s="413"/>
      <c r="M118" s="280"/>
    </row>
    <row r="119" spans="1:13" ht="15" customHeight="1">
      <c r="A119" s="412"/>
      <c r="B119" s="415">
        <v>14</v>
      </c>
      <c r="C119" s="700" t="s">
        <v>411</v>
      </c>
      <c r="D119" s="700"/>
      <c r="E119" s="700"/>
      <c r="F119" s="700"/>
      <c r="G119" s="700"/>
      <c r="H119" s="700"/>
      <c r="I119" s="413"/>
      <c r="J119" s="413"/>
      <c r="K119" s="413"/>
      <c r="L119" s="413"/>
      <c r="M119" s="280"/>
    </row>
    <row r="120" spans="1:13" ht="17.25" customHeight="1">
      <c r="A120" s="412"/>
      <c r="B120" s="416"/>
      <c r="C120" s="702" t="s">
        <v>412</v>
      </c>
      <c r="D120" s="702"/>
      <c r="E120" s="702"/>
      <c r="F120" s="702"/>
      <c r="G120" s="702"/>
      <c r="H120" s="702"/>
      <c r="I120" s="702"/>
      <c r="J120" s="702"/>
      <c r="K120" s="702"/>
      <c r="L120" s="702"/>
      <c r="M120" s="280"/>
    </row>
    <row r="121" spans="1:13" ht="15" customHeight="1">
      <c r="A121" s="412"/>
      <c r="B121" s="416"/>
      <c r="C121" s="413"/>
      <c r="D121" s="413"/>
      <c r="E121" s="413"/>
      <c r="F121" s="413"/>
      <c r="G121" s="413"/>
      <c r="H121" s="413"/>
      <c r="I121" s="413"/>
      <c r="J121" s="413"/>
      <c r="K121" s="413"/>
      <c r="L121" s="413"/>
      <c r="M121" s="280"/>
    </row>
    <row r="122" spans="1:13" ht="15" customHeight="1">
      <c r="A122" s="412"/>
      <c r="B122" s="415">
        <v>15</v>
      </c>
      <c r="C122" s="700" t="s">
        <v>413</v>
      </c>
      <c r="D122" s="700"/>
      <c r="E122" s="700"/>
      <c r="F122" s="700"/>
      <c r="G122" s="700"/>
      <c r="H122" s="700"/>
      <c r="I122" s="413"/>
      <c r="J122" s="413"/>
      <c r="K122" s="413"/>
      <c r="L122" s="413"/>
      <c r="M122" s="280"/>
    </row>
    <row r="123" spans="1:13" ht="17.25" customHeight="1">
      <c r="A123" s="412"/>
      <c r="B123" s="416"/>
      <c r="C123" s="702" t="s">
        <v>414</v>
      </c>
      <c r="D123" s="702"/>
      <c r="E123" s="702"/>
      <c r="F123" s="702"/>
      <c r="G123" s="702"/>
      <c r="H123" s="702"/>
      <c r="I123" s="702"/>
      <c r="J123" s="702"/>
      <c r="K123" s="702"/>
      <c r="L123" s="702"/>
      <c r="M123" s="280"/>
    </row>
    <row r="124" spans="1:13" ht="15" customHeight="1">
      <c r="A124" s="412"/>
      <c r="B124" s="416"/>
      <c r="C124" s="413"/>
      <c r="D124" s="413"/>
      <c r="E124" s="413"/>
      <c r="F124" s="413"/>
      <c r="G124" s="413"/>
      <c r="H124" s="413"/>
      <c r="I124" s="413"/>
      <c r="J124" s="413"/>
      <c r="K124" s="413"/>
      <c r="L124" s="413"/>
      <c r="M124" s="280"/>
    </row>
    <row r="125" spans="1:13" ht="15" customHeight="1">
      <c r="A125" s="412"/>
      <c r="B125" s="415">
        <v>16</v>
      </c>
      <c r="C125" s="700" t="s">
        <v>426</v>
      </c>
      <c r="D125" s="700"/>
      <c r="E125" s="700"/>
      <c r="F125" s="700"/>
      <c r="G125" s="700"/>
      <c r="H125" s="700"/>
      <c r="I125" s="413"/>
      <c r="J125" s="413"/>
      <c r="K125" s="413"/>
      <c r="L125" s="413"/>
      <c r="M125" s="280"/>
    </row>
    <row r="126" spans="1:13" ht="30" customHeight="1">
      <c r="A126" s="412"/>
      <c r="B126" s="416"/>
      <c r="C126" s="701" t="s">
        <v>415</v>
      </c>
      <c r="D126" s="702"/>
      <c r="E126" s="702"/>
      <c r="F126" s="702"/>
      <c r="G126" s="702"/>
      <c r="H126" s="702"/>
      <c r="I126" s="702"/>
      <c r="J126" s="702"/>
      <c r="K126" s="702"/>
      <c r="L126" s="702"/>
      <c r="M126" s="280"/>
    </row>
    <row r="127" spans="1:13" ht="15.75" thickBot="1">
      <c r="A127" s="418"/>
      <c r="B127" s="282"/>
      <c r="C127" s="282"/>
      <c r="D127" s="282"/>
      <c r="E127" s="282"/>
      <c r="F127" s="282"/>
      <c r="G127" s="282"/>
      <c r="H127" s="282"/>
      <c r="I127" s="282"/>
      <c r="J127" s="282"/>
      <c r="K127" s="282"/>
      <c r="L127" s="282"/>
      <c r="M127" s="283"/>
    </row>
    <row r="128" ht="15">
      <c r="B128" s="284"/>
    </row>
  </sheetData>
  <sheetProtection password="EAD6" sheet="1" objects="1" scenarios="1"/>
  <mergeCells count="53">
    <mergeCell ref="C11:L12"/>
    <mergeCell ref="C14:L14"/>
    <mergeCell ref="C15:L15"/>
    <mergeCell ref="C17:I17"/>
    <mergeCell ref="C19:L19"/>
    <mergeCell ref="C21:I21"/>
    <mergeCell ref="C23:L23"/>
    <mergeCell ref="C91:H91"/>
    <mergeCell ref="C62:L62"/>
    <mergeCell ref="C65:L65"/>
    <mergeCell ref="C66:L66"/>
    <mergeCell ref="C68:L68"/>
    <mergeCell ref="C78:H78"/>
    <mergeCell ref="C42:L42"/>
    <mergeCell ref="C43:L43"/>
    <mergeCell ref="C27:L27"/>
    <mergeCell ref="C53:L53"/>
    <mergeCell ref="C107:H107"/>
    <mergeCell ref="C108:L108"/>
    <mergeCell ref="C102:L102"/>
    <mergeCell ref="C86:H86"/>
    <mergeCell ref="C98:H98"/>
    <mergeCell ref="C101:H101"/>
    <mergeCell ref="C94:H94"/>
    <mergeCell ref="C79:L79"/>
    <mergeCell ref="C111:L111"/>
    <mergeCell ref="C113:H113"/>
    <mergeCell ref="C29:L29"/>
    <mergeCell ref="C31:L31"/>
    <mergeCell ref="C35:L35"/>
    <mergeCell ref="C81:H81"/>
    <mergeCell ref="D84:L84"/>
    <mergeCell ref="C54:L54"/>
    <mergeCell ref="C110:H110"/>
    <mergeCell ref="C49:L49"/>
    <mergeCell ref="C114:L114"/>
    <mergeCell ref="B2:L2"/>
    <mergeCell ref="B73:L73"/>
    <mergeCell ref="C75:H75"/>
    <mergeCell ref="C76:L76"/>
    <mergeCell ref="C4:L4"/>
    <mergeCell ref="C6:L6"/>
    <mergeCell ref="C96:L96"/>
    <mergeCell ref="C104:H104"/>
    <mergeCell ref="C69:L69"/>
    <mergeCell ref="C125:H125"/>
    <mergeCell ref="C126:L126"/>
    <mergeCell ref="C116:H116"/>
    <mergeCell ref="C117:L117"/>
    <mergeCell ref="C119:H119"/>
    <mergeCell ref="C120:L120"/>
    <mergeCell ref="C122:H122"/>
    <mergeCell ref="C123:L12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3"/>
  <dimension ref="B1:D41"/>
  <sheetViews>
    <sheetView zoomScalePageLayoutView="0" workbookViewId="0" topLeftCell="A1">
      <selection activeCell="A1" sqref="A1"/>
    </sheetView>
  </sheetViews>
  <sheetFormatPr defaultColWidth="11.421875" defaultRowHeight="15"/>
  <sheetData>
    <row r="1" spans="2:4" ht="15">
      <c r="B1" s="70" t="s">
        <v>223</v>
      </c>
      <c r="D1" t="s">
        <v>321</v>
      </c>
    </row>
    <row r="2" ht="15">
      <c r="B2" s="70"/>
    </row>
    <row r="3" spans="2:4" ht="15">
      <c r="B3" s="70" t="s">
        <v>224</v>
      </c>
      <c r="D3" t="s">
        <v>318</v>
      </c>
    </row>
    <row r="4" spans="2:4" ht="15">
      <c r="B4" s="70" t="s">
        <v>225</v>
      </c>
      <c r="D4" t="s">
        <v>316</v>
      </c>
    </row>
    <row r="5" spans="2:4" ht="15">
      <c r="B5" s="70" t="s">
        <v>226</v>
      </c>
      <c r="D5" t="s">
        <v>319</v>
      </c>
    </row>
    <row r="6" spans="2:4" ht="15">
      <c r="B6" s="70" t="s">
        <v>227</v>
      </c>
      <c r="D6" t="s">
        <v>320</v>
      </c>
    </row>
    <row r="7" spans="2:4" ht="15">
      <c r="B7" s="70" t="s">
        <v>228</v>
      </c>
      <c r="D7" t="s">
        <v>317</v>
      </c>
    </row>
    <row r="8" ht="15">
      <c r="B8" s="70" t="s">
        <v>229</v>
      </c>
    </row>
    <row r="9" ht="15">
      <c r="B9" s="70" t="s">
        <v>230</v>
      </c>
    </row>
    <row r="10" ht="15">
      <c r="B10" s="70" t="s">
        <v>231</v>
      </c>
    </row>
    <row r="11" ht="15">
      <c r="B11" s="70" t="s">
        <v>232</v>
      </c>
    </row>
    <row r="12" ht="15">
      <c r="B12" s="70" t="s">
        <v>233</v>
      </c>
    </row>
    <row r="13" ht="15">
      <c r="B13" s="70" t="s">
        <v>234</v>
      </c>
    </row>
    <row r="14" ht="15">
      <c r="B14" s="70" t="s">
        <v>235</v>
      </c>
    </row>
    <row r="15" ht="15">
      <c r="B15" s="70" t="s">
        <v>236</v>
      </c>
    </row>
    <row r="16" ht="15">
      <c r="B16" s="70" t="s">
        <v>237</v>
      </c>
    </row>
    <row r="17" ht="15">
      <c r="B17" s="70" t="s">
        <v>238</v>
      </c>
    </row>
    <row r="18" ht="15">
      <c r="B18" s="70" t="s">
        <v>467</v>
      </c>
    </row>
    <row r="19" ht="15">
      <c r="B19" s="70" t="s">
        <v>239</v>
      </c>
    </row>
    <row r="20" ht="15">
      <c r="B20" s="70" t="s">
        <v>240</v>
      </c>
    </row>
    <row r="21" ht="15">
      <c r="B21" s="70" t="s">
        <v>241</v>
      </c>
    </row>
    <row r="22" ht="15">
      <c r="B22" t="s">
        <v>457</v>
      </c>
    </row>
    <row r="23" ht="15">
      <c r="B23" t="s">
        <v>458</v>
      </c>
    </row>
    <row r="24" ht="15">
      <c r="B24" t="s">
        <v>456</v>
      </c>
    </row>
    <row r="25" ht="15">
      <c r="B25" s="70" t="s">
        <v>242</v>
      </c>
    </row>
    <row r="26" ht="15">
      <c r="B26" s="70" t="s">
        <v>243</v>
      </c>
    </row>
    <row r="27" ht="15">
      <c r="B27" s="70" t="s">
        <v>244</v>
      </c>
    </row>
    <row r="28" ht="15">
      <c r="B28" s="70" t="s">
        <v>245</v>
      </c>
    </row>
    <row r="29" ht="15">
      <c r="B29" s="70" t="s">
        <v>246</v>
      </c>
    </row>
    <row r="30" ht="15">
      <c r="B30" s="70" t="s">
        <v>247</v>
      </c>
    </row>
    <row r="31" ht="15">
      <c r="B31" s="70" t="s">
        <v>248</v>
      </c>
    </row>
    <row r="32" ht="15">
      <c r="B32" s="70" t="s">
        <v>249</v>
      </c>
    </row>
    <row r="33" ht="15">
      <c r="B33" s="70" t="s">
        <v>339</v>
      </c>
    </row>
    <row r="34" ht="15">
      <c r="B34" t="s">
        <v>466</v>
      </c>
    </row>
    <row r="35" ht="15">
      <c r="B35" s="70" t="s">
        <v>250</v>
      </c>
    </row>
    <row r="36" ht="15">
      <c r="B36" t="s">
        <v>459</v>
      </c>
    </row>
    <row r="37" ht="15">
      <c r="B37" s="70" t="s">
        <v>251</v>
      </c>
    </row>
    <row r="38" ht="15">
      <c r="B38" s="70" t="s">
        <v>252</v>
      </c>
    </row>
    <row r="39" ht="15">
      <c r="B39" s="70" t="s">
        <v>253</v>
      </c>
    </row>
    <row r="40" ht="15">
      <c r="B40" s="70" t="s">
        <v>254</v>
      </c>
    </row>
    <row r="41" ht="15">
      <c r="B41" s="70" t="s">
        <v>425</v>
      </c>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A36" sqref="A36"/>
    </sheetView>
  </sheetViews>
  <sheetFormatPr defaultColWidth="10.8515625" defaultRowHeight="15"/>
  <cols>
    <col min="1" max="1" width="46.00390625" style="832" customWidth="1"/>
    <col min="2" max="2" width="20.8515625" style="833" customWidth="1"/>
    <col min="3" max="3" width="46.00390625" style="834" customWidth="1"/>
    <col min="4" max="4" width="20.8515625" style="833" customWidth="1"/>
    <col min="5" max="5" width="11.421875" style="834" customWidth="1"/>
    <col min="6" max="16384" width="10.8515625" style="826" customWidth="1"/>
  </cols>
  <sheetData>
    <row r="1" spans="1:5" ht="18.75" thickBot="1">
      <c r="A1" s="823" t="s">
        <v>470</v>
      </c>
      <c r="B1" s="824"/>
      <c r="C1" s="825" t="s">
        <v>476</v>
      </c>
      <c r="D1" s="823"/>
      <c r="E1" s="823"/>
    </row>
    <row r="2" spans="1:5" ht="32.25" thickTop="1">
      <c r="A2" s="827" t="s">
        <v>471</v>
      </c>
      <c r="B2" s="828" t="s">
        <v>472</v>
      </c>
      <c r="C2" s="827" t="s">
        <v>473</v>
      </c>
      <c r="D2" s="828" t="s">
        <v>474</v>
      </c>
      <c r="E2" s="827" t="s">
        <v>475</v>
      </c>
    </row>
    <row r="3" spans="1:5" ht="12.75">
      <c r="A3" s="829"/>
      <c r="B3" s="830"/>
      <c r="C3" s="831"/>
      <c r="D3" s="830"/>
      <c r="E3" s="831">
        <f aca="true" t="shared" si="0" ref="E3:E66">IF(B3&lt;&gt;0,IF(ABS(B3-D3)&gt;0.1,"KO","OK"),"")</f>
      </c>
    </row>
    <row r="4" spans="1:5" ht="12.75">
      <c r="A4" s="829"/>
      <c r="B4" s="830"/>
      <c r="C4" s="831"/>
      <c r="D4" s="830"/>
      <c r="E4" s="831">
        <f t="shared" si="0"/>
      </c>
    </row>
    <row r="5" spans="1:5" ht="12.75">
      <c r="A5" s="829"/>
      <c r="B5" s="830"/>
      <c r="C5" s="831"/>
      <c r="D5" s="830"/>
      <c r="E5" s="831">
        <f t="shared" si="0"/>
      </c>
    </row>
    <row r="6" spans="1:5" ht="12.75">
      <c r="A6" s="829"/>
      <c r="B6" s="830"/>
      <c r="C6" s="831"/>
      <c r="D6" s="830"/>
      <c r="E6" s="831">
        <f t="shared" si="0"/>
      </c>
    </row>
    <row r="7" spans="1:5" ht="12.75">
      <c r="A7" s="829"/>
      <c r="B7" s="830"/>
      <c r="C7" s="831"/>
      <c r="D7" s="830"/>
      <c r="E7" s="831">
        <f t="shared" si="0"/>
      </c>
    </row>
    <row r="8" spans="1:5" ht="12.75">
      <c r="A8" s="829"/>
      <c r="B8" s="830"/>
      <c r="C8" s="831"/>
      <c r="D8" s="830"/>
      <c r="E8" s="831">
        <f t="shared" si="0"/>
      </c>
    </row>
    <row r="9" spans="1:5" ht="12.75">
      <c r="A9" s="829"/>
      <c r="B9" s="830"/>
      <c r="C9" s="831"/>
      <c r="D9" s="830"/>
      <c r="E9" s="831">
        <f t="shared" si="0"/>
      </c>
    </row>
    <row r="10" spans="1:5" ht="12.75">
      <c r="A10" s="829"/>
      <c r="B10" s="830"/>
      <c r="C10" s="831"/>
      <c r="D10" s="830"/>
      <c r="E10" s="831">
        <f t="shared" si="0"/>
      </c>
    </row>
    <row r="11" spans="1:5" ht="12.75">
      <c r="A11" s="829"/>
      <c r="B11" s="830"/>
      <c r="C11" s="831"/>
      <c r="D11" s="830"/>
      <c r="E11" s="831">
        <f t="shared" si="0"/>
      </c>
    </row>
    <row r="12" spans="1:5" ht="12.75">
      <c r="A12" s="829"/>
      <c r="B12" s="830"/>
      <c r="C12" s="831"/>
      <c r="D12" s="830"/>
      <c r="E12" s="831">
        <f t="shared" si="0"/>
      </c>
    </row>
    <row r="13" spans="1:5" ht="12.75">
      <c r="A13" s="829"/>
      <c r="B13" s="830"/>
      <c r="C13" s="831"/>
      <c r="D13" s="830"/>
      <c r="E13" s="831">
        <f t="shared" si="0"/>
      </c>
    </row>
    <row r="14" spans="1:5" ht="12.75">
      <c r="A14" s="829"/>
      <c r="B14" s="830"/>
      <c r="C14" s="831"/>
      <c r="D14" s="830"/>
      <c r="E14" s="831">
        <f t="shared" si="0"/>
      </c>
    </row>
    <row r="15" spans="1:5" ht="12.75">
      <c r="A15" s="829"/>
      <c r="B15" s="830"/>
      <c r="C15" s="831"/>
      <c r="D15" s="830"/>
      <c r="E15" s="831">
        <f t="shared" si="0"/>
      </c>
    </row>
    <row r="16" spans="1:5" ht="12.75">
      <c r="A16" s="829"/>
      <c r="B16" s="830"/>
      <c r="C16" s="831"/>
      <c r="D16" s="830"/>
      <c r="E16" s="831">
        <f t="shared" si="0"/>
      </c>
    </row>
    <row r="17" spans="1:5" ht="12.75">
      <c r="A17" s="829"/>
      <c r="B17" s="830"/>
      <c r="C17" s="831"/>
      <c r="D17" s="830"/>
      <c r="E17" s="831">
        <f t="shared" si="0"/>
      </c>
    </row>
    <row r="18" spans="1:5" ht="12.75">
      <c r="A18" s="829"/>
      <c r="B18" s="830"/>
      <c r="C18" s="831"/>
      <c r="D18" s="830"/>
      <c r="E18" s="831">
        <f t="shared" si="0"/>
      </c>
    </row>
    <row r="19" spans="1:5" ht="12.75">
      <c r="A19" s="829"/>
      <c r="B19" s="830"/>
      <c r="C19" s="831"/>
      <c r="D19" s="830"/>
      <c r="E19" s="831">
        <f t="shared" si="0"/>
      </c>
    </row>
    <row r="20" spans="1:5" ht="12.75">
      <c r="A20" s="829"/>
      <c r="B20" s="830"/>
      <c r="C20" s="831"/>
      <c r="D20" s="830"/>
      <c r="E20" s="831">
        <f t="shared" si="0"/>
      </c>
    </row>
    <row r="21" spans="1:5" ht="12.75">
      <c r="A21" s="829"/>
      <c r="B21" s="830"/>
      <c r="C21" s="831"/>
      <c r="D21" s="830"/>
      <c r="E21" s="831">
        <f t="shared" si="0"/>
      </c>
    </row>
    <row r="22" spans="1:5" ht="12.75">
      <c r="A22" s="829"/>
      <c r="B22" s="830"/>
      <c r="C22" s="831"/>
      <c r="D22" s="830"/>
      <c r="E22" s="831">
        <f t="shared" si="0"/>
      </c>
    </row>
    <row r="23" spans="1:5" ht="12.75">
      <c r="A23" s="829"/>
      <c r="B23" s="830"/>
      <c r="C23" s="831"/>
      <c r="D23" s="830"/>
      <c r="E23" s="831">
        <f t="shared" si="0"/>
      </c>
    </row>
    <row r="24" spans="1:5" ht="12.75">
      <c r="A24" s="829"/>
      <c r="B24" s="830"/>
      <c r="C24" s="831"/>
      <c r="D24" s="830"/>
      <c r="E24" s="831">
        <f t="shared" si="0"/>
      </c>
    </row>
    <row r="25" spans="1:5" ht="12.75">
      <c r="A25" s="829"/>
      <c r="B25" s="830"/>
      <c r="C25" s="831"/>
      <c r="D25" s="830"/>
      <c r="E25" s="831">
        <f t="shared" si="0"/>
      </c>
    </row>
    <row r="26" spans="1:5" ht="12.75">
      <c r="A26" s="829"/>
      <c r="B26" s="830"/>
      <c r="C26" s="831"/>
      <c r="D26" s="830"/>
      <c r="E26" s="831">
        <f t="shared" si="0"/>
      </c>
    </row>
    <row r="27" spans="1:5" ht="12.75">
      <c r="A27" s="829"/>
      <c r="B27" s="830"/>
      <c r="C27" s="831"/>
      <c r="D27" s="830"/>
      <c r="E27" s="831">
        <f t="shared" si="0"/>
      </c>
    </row>
    <row r="28" spans="1:5" ht="12.75">
      <c r="A28" s="829"/>
      <c r="B28" s="830"/>
      <c r="C28" s="831"/>
      <c r="D28" s="830"/>
      <c r="E28" s="831">
        <f t="shared" si="0"/>
      </c>
    </row>
    <row r="29" spans="1:5" ht="12.75">
      <c r="A29" s="829"/>
      <c r="B29" s="830"/>
      <c r="C29" s="831"/>
      <c r="D29" s="830"/>
      <c r="E29" s="831">
        <f t="shared" si="0"/>
      </c>
    </row>
    <row r="30" spans="1:5" ht="12.75">
      <c r="A30" s="829"/>
      <c r="B30" s="830"/>
      <c r="C30" s="831"/>
      <c r="D30" s="830"/>
      <c r="E30" s="831">
        <f t="shared" si="0"/>
      </c>
    </row>
    <row r="31" spans="1:5" ht="12.75">
      <c r="A31" s="829"/>
      <c r="B31" s="830"/>
      <c r="C31" s="831"/>
      <c r="D31" s="830"/>
      <c r="E31" s="831">
        <f t="shared" si="0"/>
      </c>
    </row>
    <row r="32" spans="1:5" ht="12.75">
      <c r="A32" s="829"/>
      <c r="B32" s="830"/>
      <c r="C32" s="831"/>
      <c r="D32" s="830"/>
      <c r="E32" s="831">
        <f t="shared" si="0"/>
      </c>
    </row>
    <row r="33" spans="1:5" ht="12.75">
      <c r="A33" s="829"/>
      <c r="B33" s="830"/>
      <c r="C33" s="831"/>
      <c r="D33" s="830"/>
      <c r="E33" s="831">
        <f t="shared" si="0"/>
      </c>
    </row>
    <row r="34" spans="1:5" ht="12.75">
      <c r="A34" s="829"/>
      <c r="B34" s="830"/>
      <c r="C34" s="831"/>
      <c r="D34" s="830"/>
      <c r="E34" s="831">
        <f t="shared" si="0"/>
      </c>
    </row>
    <row r="35" spans="1:5" ht="12.75">
      <c r="A35" s="829"/>
      <c r="B35" s="830"/>
      <c r="C35" s="831"/>
      <c r="D35" s="830"/>
      <c r="E35" s="831">
        <f t="shared" si="0"/>
      </c>
    </row>
    <row r="36" spans="1:5" ht="12.75">
      <c r="A36" s="829"/>
      <c r="B36" s="830"/>
      <c r="C36" s="831"/>
      <c r="D36" s="830"/>
      <c r="E36" s="831">
        <f t="shared" si="0"/>
      </c>
    </row>
    <row r="37" spans="1:5" ht="12.75">
      <c r="A37" s="829"/>
      <c r="B37" s="830"/>
      <c r="C37" s="831"/>
      <c r="D37" s="830"/>
      <c r="E37" s="831">
        <f t="shared" si="0"/>
      </c>
    </row>
    <row r="38" spans="1:5" ht="12.75">
      <c r="A38" s="829"/>
      <c r="B38" s="830"/>
      <c r="C38" s="831"/>
      <c r="D38" s="830"/>
      <c r="E38" s="831">
        <f t="shared" si="0"/>
      </c>
    </row>
    <row r="39" spans="1:5" ht="12.75">
      <c r="A39" s="829"/>
      <c r="B39" s="830"/>
      <c r="C39" s="831"/>
      <c r="D39" s="830"/>
      <c r="E39" s="831">
        <f t="shared" si="0"/>
      </c>
    </row>
    <row r="40" spans="1:5" ht="12.75">
      <c r="A40" s="829"/>
      <c r="B40" s="830"/>
      <c r="C40" s="831"/>
      <c r="D40" s="830"/>
      <c r="E40" s="831">
        <f t="shared" si="0"/>
      </c>
    </row>
    <row r="41" spans="1:5" ht="12.75">
      <c r="A41" s="829"/>
      <c r="B41" s="830"/>
      <c r="C41" s="831"/>
      <c r="D41" s="830"/>
      <c r="E41" s="831">
        <f t="shared" si="0"/>
      </c>
    </row>
    <row r="42" spans="1:5" ht="12.75">
      <c r="A42" s="829"/>
      <c r="B42" s="830"/>
      <c r="C42" s="831"/>
      <c r="D42" s="830"/>
      <c r="E42" s="831">
        <f t="shared" si="0"/>
      </c>
    </row>
    <row r="43" spans="1:5" ht="12.75">
      <c r="A43" s="829"/>
      <c r="B43" s="830"/>
      <c r="C43" s="831"/>
      <c r="D43" s="830"/>
      <c r="E43" s="831">
        <f t="shared" si="0"/>
      </c>
    </row>
    <row r="44" spans="1:5" ht="12.75">
      <c r="A44" s="829"/>
      <c r="B44" s="830"/>
      <c r="C44" s="831"/>
      <c r="D44" s="830"/>
      <c r="E44" s="831">
        <f t="shared" si="0"/>
      </c>
    </row>
    <row r="45" spans="1:5" ht="12.75">
      <c r="A45" s="829"/>
      <c r="B45" s="830"/>
      <c r="C45" s="831"/>
      <c r="D45" s="830"/>
      <c r="E45" s="831">
        <f t="shared" si="0"/>
      </c>
    </row>
    <row r="46" spans="1:5" ht="12.75">
      <c r="A46" s="829"/>
      <c r="B46" s="830"/>
      <c r="C46" s="831"/>
      <c r="D46" s="830"/>
      <c r="E46" s="831">
        <f t="shared" si="0"/>
      </c>
    </row>
    <row r="47" spans="1:5" ht="12.75">
      <c r="A47" s="829"/>
      <c r="B47" s="830"/>
      <c r="C47" s="831"/>
      <c r="D47" s="830"/>
      <c r="E47" s="831">
        <f t="shared" si="0"/>
      </c>
    </row>
    <row r="48" spans="1:5" ht="12.75">
      <c r="A48" s="829"/>
      <c r="B48" s="830"/>
      <c r="C48" s="831"/>
      <c r="D48" s="830"/>
      <c r="E48" s="831">
        <f t="shared" si="0"/>
      </c>
    </row>
    <row r="49" spans="1:5" ht="12.75">
      <c r="A49" s="829"/>
      <c r="B49" s="830"/>
      <c r="C49" s="831"/>
      <c r="D49" s="830"/>
      <c r="E49" s="831">
        <f t="shared" si="0"/>
      </c>
    </row>
    <row r="50" spans="1:5" ht="12.75">
      <c r="A50" s="829"/>
      <c r="B50" s="830"/>
      <c r="C50" s="831"/>
      <c r="D50" s="830"/>
      <c r="E50" s="831">
        <f t="shared" si="0"/>
      </c>
    </row>
    <row r="51" spans="1:5" ht="12.75">
      <c r="A51" s="829"/>
      <c r="B51" s="830"/>
      <c r="C51" s="831"/>
      <c r="D51" s="830"/>
      <c r="E51" s="831">
        <f t="shared" si="0"/>
      </c>
    </row>
    <row r="52" spans="1:5" ht="12.75">
      <c r="A52" s="829"/>
      <c r="B52" s="830"/>
      <c r="C52" s="831"/>
      <c r="D52" s="830"/>
      <c r="E52" s="831">
        <f t="shared" si="0"/>
      </c>
    </row>
    <row r="53" spans="1:5" ht="12.75">
      <c r="A53" s="829"/>
      <c r="B53" s="830"/>
      <c r="C53" s="831"/>
      <c r="D53" s="830"/>
      <c r="E53" s="831">
        <f t="shared" si="0"/>
      </c>
    </row>
    <row r="54" spans="1:5" ht="12.75">
      <c r="A54" s="829"/>
      <c r="B54" s="830"/>
      <c r="C54" s="831"/>
      <c r="D54" s="830"/>
      <c r="E54" s="831">
        <f t="shared" si="0"/>
      </c>
    </row>
    <row r="55" spans="1:5" ht="12.75">
      <c r="A55" s="829"/>
      <c r="B55" s="830"/>
      <c r="C55" s="831"/>
      <c r="D55" s="830"/>
      <c r="E55" s="831">
        <f t="shared" si="0"/>
      </c>
    </row>
    <row r="56" spans="1:5" ht="12.75">
      <c r="A56" s="829"/>
      <c r="B56" s="830"/>
      <c r="C56" s="831"/>
      <c r="D56" s="830"/>
      <c r="E56" s="831">
        <f t="shared" si="0"/>
      </c>
    </row>
    <row r="57" spans="1:5" ht="12.75">
      <c r="A57" s="829"/>
      <c r="B57" s="830"/>
      <c r="C57" s="831"/>
      <c r="D57" s="830"/>
      <c r="E57" s="831">
        <f t="shared" si="0"/>
      </c>
    </row>
    <row r="58" spans="1:5" ht="12.75">
      <c r="A58" s="829"/>
      <c r="B58" s="830"/>
      <c r="C58" s="831"/>
      <c r="D58" s="830"/>
      <c r="E58" s="831">
        <f t="shared" si="0"/>
      </c>
    </row>
    <row r="59" spans="1:5" ht="12.75">
      <c r="A59" s="829"/>
      <c r="B59" s="830"/>
      <c r="C59" s="831"/>
      <c r="D59" s="830"/>
      <c r="E59" s="831">
        <f t="shared" si="0"/>
      </c>
    </row>
    <row r="60" spans="1:5" ht="12.75">
      <c r="A60" s="829"/>
      <c r="B60" s="830"/>
      <c r="C60" s="831"/>
      <c r="D60" s="830"/>
      <c r="E60" s="831">
        <f t="shared" si="0"/>
      </c>
    </row>
    <row r="61" spans="1:5" ht="12.75">
      <c r="A61" s="829"/>
      <c r="B61" s="830"/>
      <c r="C61" s="831"/>
      <c r="D61" s="830"/>
      <c r="E61" s="831">
        <f t="shared" si="0"/>
      </c>
    </row>
    <row r="62" spans="1:5" ht="12.75">
      <c r="A62" s="829"/>
      <c r="B62" s="830"/>
      <c r="C62" s="831"/>
      <c r="D62" s="830"/>
      <c r="E62" s="831">
        <f t="shared" si="0"/>
      </c>
    </row>
    <row r="63" spans="1:5" ht="12.75">
      <c r="A63" s="829"/>
      <c r="B63" s="830"/>
      <c r="C63" s="831"/>
      <c r="D63" s="830"/>
      <c r="E63" s="831">
        <f t="shared" si="0"/>
      </c>
    </row>
    <row r="64" spans="1:5" ht="12.75">
      <c r="A64" s="829"/>
      <c r="B64" s="830"/>
      <c r="C64" s="831"/>
      <c r="D64" s="830"/>
      <c r="E64" s="831">
        <f t="shared" si="0"/>
      </c>
    </row>
    <row r="65" spans="1:5" ht="12.75">
      <c r="A65" s="829"/>
      <c r="B65" s="830"/>
      <c r="C65" s="831"/>
      <c r="D65" s="830"/>
      <c r="E65" s="831">
        <f t="shared" si="0"/>
      </c>
    </row>
    <row r="66" spans="1:5" ht="12.75">
      <c r="A66" s="829"/>
      <c r="B66" s="830"/>
      <c r="C66" s="831"/>
      <c r="D66" s="830"/>
      <c r="E66" s="831">
        <f t="shared" si="0"/>
      </c>
    </row>
    <row r="67" spans="1:5" ht="12.75">
      <c r="A67" s="829"/>
      <c r="B67" s="830"/>
      <c r="C67" s="831"/>
      <c r="D67" s="830"/>
      <c r="E67" s="831">
        <f aca="true" t="shared" si="1" ref="E67:E130">IF(B67&lt;&gt;0,IF(ABS(B67-D67)&gt;0.1,"KO","OK"),"")</f>
      </c>
    </row>
    <row r="68" spans="1:5" ht="12.75">
      <c r="A68" s="829"/>
      <c r="B68" s="830"/>
      <c r="C68" s="831"/>
      <c r="D68" s="830"/>
      <c r="E68" s="831">
        <f t="shared" si="1"/>
      </c>
    </row>
    <row r="69" spans="1:5" ht="12.75">
      <c r="A69" s="829"/>
      <c r="B69" s="830"/>
      <c r="C69" s="831"/>
      <c r="D69" s="830"/>
      <c r="E69" s="831">
        <f t="shared" si="1"/>
      </c>
    </row>
    <row r="70" spans="1:5" ht="12.75">
      <c r="A70" s="829"/>
      <c r="B70" s="830"/>
      <c r="C70" s="831"/>
      <c r="D70" s="830"/>
      <c r="E70" s="831">
        <f t="shared" si="1"/>
      </c>
    </row>
    <row r="71" spans="1:5" ht="12.75">
      <c r="A71" s="829"/>
      <c r="B71" s="830"/>
      <c r="C71" s="831"/>
      <c r="D71" s="830"/>
      <c r="E71" s="831">
        <f t="shared" si="1"/>
      </c>
    </row>
    <row r="72" spans="1:5" ht="12.75">
      <c r="A72" s="829"/>
      <c r="B72" s="830"/>
      <c r="C72" s="831"/>
      <c r="D72" s="830"/>
      <c r="E72" s="831">
        <f t="shared" si="1"/>
      </c>
    </row>
    <row r="73" spans="1:5" ht="12.75">
      <c r="A73" s="829"/>
      <c r="B73" s="830"/>
      <c r="C73" s="831"/>
      <c r="D73" s="830"/>
      <c r="E73" s="831">
        <f t="shared" si="1"/>
      </c>
    </row>
    <row r="74" spans="1:5" ht="12.75">
      <c r="A74" s="829"/>
      <c r="B74" s="830"/>
      <c r="C74" s="831"/>
      <c r="D74" s="830"/>
      <c r="E74" s="831">
        <f t="shared" si="1"/>
      </c>
    </row>
    <row r="75" spans="1:5" ht="12.75">
      <c r="A75" s="829"/>
      <c r="B75" s="830"/>
      <c r="C75" s="831"/>
      <c r="D75" s="830"/>
      <c r="E75" s="831">
        <f t="shared" si="1"/>
      </c>
    </row>
    <row r="76" spans="1:5" ht="12.75">
      <c r="A76" s="829"/>
      <c r="B76" s="830"/>
      <c r="C76" s="831"/>
      <c r="D76" s="830"/>
      <c r="E76" s="831">
        <f t="shared" si="1"/>
      </c>
    </row>
    <row r="77" spans="1:5" ht="12.75">
      <c r="A77" s="829"/>
      <c r="B77" s="830"/>
      <c r="C77" s="831"/>
      <c r="D77" s="830"/>
      <c r="E77" s="831">
        <f t="shared" si="1"/>
      </c>
    </row>
    <row r="78" spans="1:5" ht="12.75">
      <c r="A78" s="829"/>
      <c r="B78" s="830"/>
      <c r="C78" s="831"/>
      <c r="D78" s="830"/>
      <c r="E78" s="831">
        <f t="shared" si="1"/>
      </c>
    </row>
    <row r="79" spans="1:5" ht="12.75">
      <c r="A79" s="829"/>
      <c r="B79" s="830"/>
      <c r="C79" s="831"/>
      <c r="D79" s="830"/>
      <c r="E79" s="831">
        <f t="shared" si="1"/>
      </c>
    </row>
    <row r="80" spans="1:5" ht="12.75">
      <c r="A80" s="829"/>
      <c r="B80" s="830"/>
      <c r="C80" s="831"/>
      <c r="D80" s="830"/>
      <c r="E80" s="831">
        <f t="shared" si="1"/>
      </c>
    </row>
    <row r="81" spans="1:5" ht="12.75">
      <c r="A81" s="829"/>
      <c r="B81" s="830"/>
      <c r="C81" s="831"/>
      <c r="D81" s="830"/>
      <c r="E81" s="831">
        <f t="shared" si="1"/>
      </c>
    </row>
    <row r="82" spans="1:5" ht="12.75">
      <c r="A82" s="829"/>
      <c r="B82" s="830"/>
      <c r="C82" s="831"/>
      <c r="D82" s="830"/>
      <c r="E82" s="831">
        <f t="shared" si="1"/>
      </c>
    </row>
    <row r="83" spans="1:5" ht="12.75">
      <c r="A83" s="829"/>
      <c r="B83" s="830"/>
      <c r="C83" s="831"/>
      <c r="D83" s="830"/>
      <c r="E83" s="831">
        <f t="shared" si="1"/>
      </c>
    </row>
    <row r="84" spans="1:5" ht="12.75">
      <c r="A84" s="829"/>
      <c r="B84" s="830"/>
      <c r="C84" s="831"/>
      <c r="D84" s="830"/>
      <c r="E84" s="831">
        <f t="shared" si="1"/>
      </c>
    </row>
    <row r="85" spans="1:5" ht="12.75">
      <c r="A85" s="829"/>
      <c r="B85" s="830"/>
      <c r="C85" s="831"/>
      <c r="D85" s="830"/>
      <c r="E85" s="831">
        <f t="shared" si="1"/>
      </c>
    </row>
    <row r="86" spans="1:5" ht="12.75">
      <c r="A86" s="829"/>
      <c r="B86" s="830"/>
      <c r="C86" s="831"/>
      <c r="D86" s="830"/>
      <c r="E86" s="831">
        <f t="shared" si="1"/>
      </c>
    </row>
    <row r="87" spans="1:5" ht="12.75">
      <c r="A87" s="829"/>
      <c r="B87" s="830"/>
      <c r="C87" s="831"/>
      <c r="D87" s="830"/>
      <c r="E87" s="831">
        <f t="shared" si="1"/>
      </c>
    </row>
    <row r="88" spans="1:5" ht="12.75">
      <c r="A88" s="829"/>
      <c r="B88" s="830"/>
      <c r="C88" s="831"/>
      <c r="D88" s="830"/>
      <c r="E88" s="831">
        <f t="shared" si="1"/>
      </c>
    </row>
    <row r="89" spans="1:5" ht="12.75">
      <c r="A89" s="829"/>
      <c r="B89" s="830"/>
      <c r="C89" s="831"/>
      <c r="D89" s="830"/>
      <c r="E89" s="831">
        <f t="shared" si="1"/>
      </c>
    </row>
    <row r="90" spans="1:5" ht="12.75">
      <c r="A90" s="829"/>
      <c r="B90" s="830"/>
      <c r="C90" s="831"/>
      <c r="D90" s="830"/>
      <c r="E90" s="831">
        <f t="shared" si="1"/>
      </c>
    </row>
    <row r="91" spans="1:5" ht="12.75">
      <c r="A91" s="829"/>
      <c r="B91" s="830"/>
      <c r="C91" s="831"/>
      <c r="D91" s="830"/>
      <c r="E91" s="831">
        <f t="shared" si="1"/>
      </c>
    </row>
    <row r="92" spans="1:5" ht="12.75">
      <c r="A92" s="829"/>
      <c r="B92" s="830"/>
      <c r="C92" s="831"/>
      <c r="D92" s="830"/>
      <c r="E92" s="831">
        <f t="shared" si="1"/>
      </c>
    </row>
    <row r="93" spans="1:5" ht="12.75">
      <c r="A93" s="829"/>
      <c r="B93" s="830"/>
      <c r="C93" s="831"/>
      <c r="D93" s="830"/>
      <c r="E93" s="831">
        <f t="shared" si="1"/>
      </c>
    </row>
    <row r="94" spans="1:5" ht="12.75">
      <c r="A94" s="829"/>
      <c r="B94" s="830"/>
      <c r="C94" s="831"/>
      <c r="D94" s="830"/>
      <c r="E94" s="831">
        <f t="shared" si="1"/>
      </c>
    </row>
    <row r="95" spans="1:5" ht="12.75">
      <c r="A95" s="829"/>
      <c r="B95" s="830"/>
      <c r="C95" s="831"/>
      <c r="D95" s="830"/>
      <c r="E95" s="831">
        <f t="shared" si="1"/>
      </c>
    </row>
    <row r="96" spans="1:5" ht="12.75">
      <c r="A96" s="829"/>
      <c r="B96" s="830"/>
      <c r="C96" s="831"/>
      <c r="D96" s="830"/>
      <c r="E96" s="831">
        <f t="shared" si="1"/>
      </c>
    </row>
    <row r="97" spans="1:5" ht="12.75">
      <c r="A97" s="829"/>
      <c r="B97" s="830"/>
      <c r="C97" s="831"/>
      <c r="D97" s="830"/>
      <c r="E97" s="831">
        <f t="shared" si="1"/>
      </c>
    </row>
    <row r="98" spans="1:5" ht="12.75">
      <c r="A98" s="829"/>
      <c r="B98" s="830"/>
      <c r="C98" s="831"/>
      <c r="D98" s="830"/>
      <c r="E98" s="831">
        <f t="shared" si="1"/>
      </c>
    </row>
    <row r="99" spans="1:5" ht="12.75">
      <c r="A99" s="829"/>
      <c r="B99" s="830"/>
      <c r="C99" s="831"/>
      <c r="D99" s="830"/>
      <c r="E99" s="831">
        <f t="shared" si="1"/>
      </c>
    </row>
    <row r="100" spans="1:5" ht="12.75">
      <c r="A100" s="829"/>
      <c r="B100" s="830"/>
      <c r="C100" s="831"/>
      <c r="D100" s="830"/>
      <c r="E100" s="831">
        <f t="shared" si="1"/>
      </c>
    </row>
    <row r="101" spans="1:5" ht="12.75">
      <c r="A101" s="829"/>
      <c r="B101" s="830"/>
      <c r="C101" s="831"/>
      <c r="D101" s="830"/>
      <c r="E101" s="831">
        <f t="shared" si="1"/>
      </c>
    </row>
    <row r="102" spans="1:5" ht="12.75">
      <c r="A102" s="829"/>
      <c r="B102" s="830"/>
      <c r="C102" s="831"/>
      <c r="D102" s="830"/>
      <c r="E102" s="831">
        <f t="shared" si="1"/>
      </c>
    </row>
    <row r="103" spans="1:5" ht="12.75">
      <c r="A103" s="829"/>
      <c r="B103" s="830"/>
      <c r="C103" s="831"/>
      <c r="D103" s="830"/>
      <c r="E103" s="831">
        <f t="shared" si="1"/>
      </c>
    </row>
    <row r="104" spans="1:5" ht="12.75">
      <c r="A104" s="829"/>
      <c r="B104" s="830"/>
      <c r="C104" s="831"/>
      <c r="D104" s="830"/>
      <c r="E104" s="831">
        <f t="shared" si="1"/>
      </c>
    </row>
    <row r="105" spans="1:5" ht="12.75">
      <c r="A105" s="829"/>
      <c r="B105" s="830"/>
      <c r="C105" s="831"/>
      <c r="D105" s="830"/>
      <c r="E105" s="831">
        <f t="shared" si="1"/>
      </c>
    </row>
    <row r="106" spans="1:5" ht="12.75">
      <c r="A106" s="829"/>
      <c r="B106" s="830"/>
      <c r="C106" s="831"/>
      <c r="D106" s="830"/>
      <c r="E106" s="831">
        <f t="shared" si="1"/>
      </c>
    </row>
    <row r="107" spans="1:5" ht="12.75">
      <c r="A107" s="829"/>
      <c r="B107" s="830"/>
      <c r="C107" s="831"/>
      <c r="D107" s="830"/>
      <c r="E107" s="831">
        <f t="shared" si="1"/>
      </c>
    </row>
    <row r="108" spans="1:5" ht="12.75">
      <c r="A108" s="829"/>
      <c r="B108" s="830"/>
      <c r="C108" s="831"/>
      <c r="D108" s="830"/>
      <c r="E108" s="831">
        <f t="shared" si="1"/>
      </c>
    </row>
    <row r="109" spans="1:5" ht="12.75">
      <c r="A109" s="829"/>
      <c r="B109" s="830"/>
      <c r="C109" s="831"/>
      <c r="D109" s="830"/>
      <c r="E109" s="831">
        <f t="shared" si="1"/>
      </c>
    </row>
    <row r="110" spans="1:5" ht="12.75">
      <c r="A110" s="829"/>
      <c r="B110" s="830"/>
      <c r="C110" s="831"/>
      <c r="D110" s="830"/>
      <c r="E110" s="831">
        <f t="shared" si="1"/>
      </c>
    </row>
    <row r="111" spans="1:5" ht="12.75">
      <c r="A111" s="829"/>
      <c r="B111" s="830"/>
      <c r="C111" s="831"/>
      <c r="D111" s="830"/>
      <c r="E111" s="831">
        <f t="shared" si="1"/>
      </c>
    </row>
    <row r="112" spans="1:5" ht="12.75">
      <c r="A112" s="829"/>
      <c r="B112" s="830"/>
      <c r="C112" s="831"/>
      <c r="D112" s="830"/>
      <c r="E112" s="831">
        <f t="shared" si="1"/>
      </c>
    </row>
    <row r="113" spans="1:5" ht="12.75">
      <c r="A113" s="829"/>
      <c r="B113" s="830"/>
      <c r="C113" s="831"/>
      <c r="D113" s="830"/>
      <c r="E113" s="831">
        <f t="shared" si="1"/>
      </c>
    </row>
    <row r="114" spans="1:5" ht="12.75">
      <c r="A114" s="829"/>
      <c r="B114" s="830"/>
      <c r="C114" s="831"/>
      <c r="D114" s="830"/>
      <c r="E114" s="831">
        <f t="shared" si="1"/>
      </c>
    </row>
    <row r="115" spans="1:5" ht="12.75">
      <c r="A115" s="829"/>
      <c r="B115" s="830"/>
      <c r="C115" s="831"/>
      <c r="D115" s="830"/>
      <c r="E115" s="831">
        <f t="shared" si="1"/>
      </c>
    </row>
    <row r="116" spans="1:5" ht="12.75">
      <c r="A116" s="829"/>
      <c r="B116" s="830"/>
      <c r="C116" s="831"/>
      <c r="D116" s="830"/>
      <c r="E116" s="831">
        <f t="shared" si="1"/>
      </c>
    </row>
    <row r="117" spans="1:5" ht="12.75">
      <c r="A117" s="829"/>
      <c r="B117" s="830"/>
      <c r="C117" s="831"/>
      <c r="D117" s="830"/>
      <c r="E117" s="831">
        <f t="shared" si="1"/>
      </c>
    </row>
    <row r="118" spans="1:5" ht="12.75">
      <c r="A118" s="829"/>
      <c r="B118" s="830"/>
      <c r="C118" s="831"/>
      <c r="D118" s="830"/>
      <c r="E118" s="831">
        <f t="shared" si="1"/>
      </c>
    </row>
    <row r="119" spans="1:5" ht="12.75">
      <c r="A119" s="829"/>
      <c r="B119" s="830"/>
      <c r="C119" s="831"/>
      <c r="D119" s="830"/>
      <c r="E119" s="831">
        <f t="shared" si="1"/>
      </c>
    </row>
    <row r="120" spans="1:5" ht="12.75">
      <c r="A120" s="829"/>
      <c r="B120" s="830"/>
      <c r="C120" s="831"/>
      <c r="D120" s="830"/>
      <c r="E120" s="831">
        <f t="shared" si="1"/>
      </c>
    </row>
    <row r="121" spans="1:5" ht="12.75">
      <c r="A121" s="829"/>
      <c r="B121" s="830"/>
      <c r="C121" s="831"/>
      <c r="D121" s="830"/>
      <c r="E121" s="831">
        <f t="shared" si="1"/>
      </c>
    </row>
    <row r="122" spans="1:5" ht="12.75">
      <c r="A122" s="829"/>
      <c r="B122" s="830"/>
      <c r="C122" s="831"/>
      <c r="D122" s="830"/>
      <c r="E122" s="831">
        <f t="shared" si="1"/>
      </c>
    </row>
    <row r="123" spans="1:5" ht="12.75">
      <c r="A123" s="829"/>
      <c r="B123" s="830"/>
      <c r="C123" s="831"/>
      <c r="D123" s="830"/>
      <c r="E123" s="831">
        <f t="shared" si="1"/>
      </c>
    </row>
    <row r="124" spans="1:5" ht="12.75">
      <c r="A124" s="829"/>
      <c r="B124" s="830"/>
      <c r="C124" s="831"/>
      <c r="D124" s="830"/>
      <c r="E124" s="831">
        <f t="shared" si="1"/>
      </c>
    </row>
    <row r="125" spans="1:5" ht="12.75">
      <c r="A125" s="829"/>
      <c r="B125" s="830"/>
      <c r="C125" s="831"/>
      <c r="D125" s="830"/>
      <c r="E125" s="831">
        <f t="shared" si="1"/>
      </c>
    </row>
    <row r="126" spans="1:5" ht="12.75">
      <c r="A126" s="829"/>
      <c r="B126" s="830"/>
      <c r="C126" s="831"/>
      <c r="D126" s="830"/>
      <c r="E126" s="831">
        <f t="shared" si="1"/>
      </c>
    </row>
    <row r="127" spans="1:5" ht="12.75">
      <c r="A127" s="829"/>
      <c r="B127" s="830"/>
      <c r="C127" s="831"/>
      <c r="D127" s="830"/>
      <c r="E127" s="831">
        <f t="shared" si="1"/>
      </c>
    </row>
    <row r="128" spans="1:5" ht="12.75">
      <c r="A128" s="829"/>
      <c r="B128" s="830"/>
      <c r="C128" s="831"/>
      <c r="D128" s="830"/>
      <c r="E128" s="831">
        <f t="shared" si="1"/>
      </c>
    </row>
    <row r="129" spans="1:5" ht="12.75">
      <c r="A129" s="829"/>
      <c r="B129" s="830"/>
      <c r="C129" s="831"/>
      <c r="D129" s="830"/>
      <c r="E129" s="831">
        <f t="shared" si="1"/>
      </c>
    </row>
    <row r="130" spans="1:5" ht="12.75">
      <c r="A130" s="829"/>
      <c r="B130" s="830"/>
      <c r="C130" s="831"/>
      <c r="D130" s="830"/>
      <c r="E130" s="831">
        <f t="shared" si="1"/>
      </c>
    </row>
    <row r="131" spans="1:5" ht="12.75">
      <c r="A131" s="829"/>
      <c r="B131" s="830"/>
      <c r="C131" s="831"/>
      <c r="D131" s="830"/>
      <c r="E131" s="831">
        <f aca="true" t="shared" si="2" ref="E131:E194">IF(B131&lt;&gt;0,IF(ABS(B131-D131)&gt;0.1,"KO","OK"),"")</f>
      </c>
    </row>
    <row r="132" spans="1:5" ht="12.75">
      <c r="A132" s="829"/>
      <c r="B132" s="830"/>
      <c r="C132" s="831"/>
      <c r="D132" s="830"/>
      <c r="E132" s="831">
        <f t="shared" si="2"/>
      </c>
    </row>
    <row r="133" spans="1:5" ht="12.75">
      <c r="A133" s="829"/>
      <c r="B133" s="830"/>
      <c r="C133" s="831"/>
      <c r="D133" s="830"/>
      <c r="E133" s="831">
        <f t="shared" si="2"/>
      </c>
    </row>
    <row r="134" spans="1:5" ht="12.75">
      <c r="A134" s="829"/>
      <c r="B134" s="830"/>
      <c r="C134" s="831"/>
      <c r="D134" s="830"/>
      <c r="E134" s="831">
        <f t="shared" si="2"/>
      </c>
    </row>
    <row r="135" spans="1:5" ht="12.75">
      <c r="A135" s="829"/>
      <c r="B135" s="830"/>
      <c r="C135" s="831"/>
      <c r="D135" s="830"/>
      <c r="E135" s="831">
        <f t="shared" si="2"/>
      </c>
    </row>
    <row r="136" spans="1:5" ht="12.75">
      <c r="A136" s="829"/>
      <c r="B136" s="830"/>
      <c r="C136" s="831"/>
      <c r="D136" s="830"/>
      <c r="E136" s="831">
        <f t="shared" si="2"/>
      </c>
    </row>
    <row r="137" spans="1:5" ht="12.75">
      <c r="A137" s="829"/>
      <c r="B137" s="830"/>
      <c r="C137" s="831"/>
      <c r="D137" s="830"/>
      <c r="E137" s="831">
        <f t="shared" si="2"/>
      </c>
    </row>
    <row r="138" spans="1:5" ht="12.75">
      <c r="A138" s="829"/>
      <c r="B138" s="830"/>
      <c r="C138" s="831"/>
      <c r="D138" s="830"/>
      <c r="E138" s="831">
        <f t="shared" si="2"/>
      </c>
    </row>
    <row r="139" spans="1:5" ht="12.75">
      <c r="A139" s="829"/>
      <c r="B139" s="830"/>
      <c r="C139" s="831"/>
      <c r="D139" s="830"/>
      <c r="E139" s="831">
        <f t="shared" si="2"/>
      </c>
    </row>
    <row r="140" spans="1:5" ht="12.75">
      <c r="A140" s="829"/>
      <c r="B140" s="830"/>
      <c r="C140" s="831"/>
      <c r="D140" s="830"/>
      <c r="E140" s="831">
        <f t="shared" si="2"/>
      </c>
    </row>
    <row r="141" spans="1:5" ht="12.75">
      <c r="A141" s="829"/>
      <c r="B141" s="830"/>
      <c r="C141" s="831"/>
      <c r="D141" s="830"/>
      <c r="E141" s="831">
        <f t="shared" si="2"/>
      </c>
    </row>
    <row r="142" spans="1:5" ht="12.75">
      <c r="A142" s="829"/>
      <c r="B142" s="830"/>
      <c r="C142" s="831"/>
      <c r="D142" s="830"/>
      <c r="E142" s="831">
        <f t="shared" si="2"/>
      </c>
    </row>
    <row r="143" spans="1:5" ht="12.75">
      <c r="A143" s="829"/>
      <c r="B143" s="830"/>
      <c r="C143" s="831"/>
      <c r="D143" s="830"/>
      <c r="E143" s="831">
        <f t="shared" si="2"/>
      </c>
    </row>
    <row r="144" spans="1:5" ht="12.75">
      <c r="A144" s="829"/>
      <c r="B144" s="830"/>
      <c r="C144" s="831"/>
      <c r="D144" s="830"/>
      <c r="E144" s="831">
        <f t="shared" si="2"/>
      </c>
    </row>
    <row r="145" spans="1:5" ht="12.75">
      <c r="A145" s="829"/>
      <c r="B145" s="830"/>
      <c r="C145" s="831"/>
      <c r="D145" s="830"/>
      <c r="E145" s="831">
        <f t="shared" si="2"/>
      </c>
    </row>
    <row r="146" spans="1:5" ht="12.75">
      <c r="A146" s="829"/>
      <c r="B146" s="830"/>
      <c r="C146" s="831"/>
      <c r="D146" s="830"/>
      <c r="E146" s="831">
        <f t="shared" si="2"/>
      </c>
    </row>
    <row r="147" spans="1:5" ht="12.75">
      <c r="A147" s="829"/>
      <c r="B147" s="830"/>
      <c r="C147" s="831"/>
      <c r="D147" s="830"/>
      <c r="E147" s="831">
        <f t="shared" si="2"/>
      </c>
    </row>
    <row r="148" spans="1:5" ht="12.75">
      <c r="A148" s="829"/>
      <c r="B148" s="830"/>
      <c r="C148" s="831"/>
      <c r="D148" s="830"/>
      <c r="E148" s="831">
        <f t="shared" si="2"/>
      </c>
    </row>
    <row r="149" spans="1:5" ht="12.75">
      <c r="A149" s="829"/>
      <c r="B149" s="830"/>
      <c r="C149" s="831"/>
      <c r="D149" s="830"/>
      <c r="E149" s="831">
        <f t="shared" si="2"/>
      </c>
    </row>
    <row r="150" spans="1:5" ht="12.75">
      <c r="A150" s="829"/>
      <c r="B150" s="830"/>
      <c r="C150" s="831"/>
      <c r="D150" s="830"/>
      <c r="E150" s="831">
        <f t="shared" si="2"/>
      </c>
    </row>
    <row r="151" spans="1:5" ht="12.75">
      <c r="A151" s="829"/>
      <c r="B151" s="830"/>
      <c r="C151" s="831"/>
      <c r="D151" s="830"/>
      <c r="E151" s="831">
        <f t="shared" si="2"/>
      </c>
    </row>
    <row r="152" spans="1:5" ht="12.75">
      <c r="A152" s="829"/>
      <c r="B152" s="830"/>
      <c r="C152" s="831"/>
      <c r="D152" s="830"/>
      <c r="E152" s="831">
        <f t="shared" si="2"/>
      </c>
    </row>
    <row r="153" spans="1:5" ht="12.75">
      <c r="A153" s="829"/>
      <c r="B153" s="830"/>
      <c r="C153" s="831"/>
      <c r="D153" s="830"/>
      <c r="E153" s="831">
        <f t="shared" si="2"/>
      </c>
    </row>
    <row r="154" spans="1:5" ht="12.75">
      <c r="A154" s="829"/>
      <c r="B154" s="830"/>
      <c r="C154" s="831"/>
      <c r="D154" s="830"/>
      <c r="E154" s="831">
        <f t="shared" si="2"/>
      </c>
    </row>
    <row r="155" spans="1:5" ht="12.75">
      <c r="A155" s="829"/>
      <c r="B155" s="830"/>
      <c r="C155" s="831"/>
      <c r="D155" s="830"/>
      <c r="E155" s="831">
        <f t="shared" si="2"/>
      </c>
    </row>
    <row r="156" spans="1:5" ht="12.75">
      <c r="A156" s="829"/>
      <c r="B156" s="830"/>
      <c r="C156" s="831"/>
      <c r="D156" s="830"/>
      <c r="E156" s="831">
        <f t="shared" si="2"/>
      </c>
    </row>
    <row r="157" spans="1:5" ht="12.75">
      <c r="A157" s="829"/>
      <c r="B157" s="830"/>
      <c r="C157" s="831"/>
      <c r="D157" s="830"/>
      <c r="E157" s="831">
        <f t="shared" si="2"/>
      </c>
    </row>
    <row r="158" spans="1:5" ht="12.75">
      <c r="A158" s="829"/>
      <c r="B158" s="830"/>
      <c r="C158" s="831"/>
      <c r="D158" s="830"/>
      <c r="E158" s="831">
        <f t="shared" si="2"/>
      </c>
    </row>
    <row r="159" spans="1:5" ht="12.75">
      <c r="A159" s="829"/>
      <c r="B159" s="830"/>
      <c r="C159" s="831"/>
      <c r="D159" s="830"/>
      <c r="E159" s="831">
        <f t="shared" si="2"/>
      </c>
    </row>
    <row r="160" spans="1:5" ht="12.75">
      <c r="A160" s="829"/>
      <c r="B160" s="830"/>
      <c r="C160" s="831"/>
      <c r="D160" s="830"/>
      <c r="E160" s="831">
        <f t="shared" si="2"/>
      </c>
    </row>
    <row r="161" spans="1:5" ht="12.75">
      <c r="A161" s="829"/>
      <c r="B161" s="830"/>
      <c r="C161" s="831"/>
      <c r="D161" s="830"/>
      <c r="E161" s="831">
        <f t="shared" si="2"/>
      </c>
    </row>
    <row r="162" spans="1:5" ht="12.75">
      <c r="A162" s="829"/>
      <c r="B162" s="830"/>
      <c r="C162" s="831"/>
      <c r="D162" s="830"/>
      <c r="E162" s="831">
        <f t="shared" si="2"/>
      </c>
    </row>
    <row r="163" spans="1:5" ht="12.75">
      <c r="A163" s="829"/>
      <c r="B163" s="830"/>
      <c r="C163" s="831"/>
      <c r="D163" s="830"/>
      <c r="E163" s="831">
        <f t="shared" si="2"/>
      </c>
    </row>
    <row r="164" spans="1:5" ht="12.75">
      <c r="A164" s="829"/>
      <c r="B164" s="830"/>
      <c r="C164" s="831"/>
      <c r="D164" s="830"/>
      <c r="E164" s="831">
        <f t="shared" si="2"/>
      </c>
    </row>
    <row r="165" spans="1:5" ht="12.75">
      <c r="A165" s="829"/>
      <c r="B165" s="830"/>
      <c r="C165" s="831"/>
      <c r="D165" s="830"/>
      <c r="E165" s="831">
        <f t="shared" si="2"/>
      </c>
    </row>
    <row r="166" spans="1:5" ht="12.75">
      <c r="A166" s="829"/>
      <c r="B166" s="830"/>
      <c r="C166" s="831"/>
      <c r="D166" s="830"/>
      <c r="E166" s="831">
        <f t="shared" si="2"/>
      </c>
    </row>
    <row r="167" spans="1:5" ht="12.75">
      <c r="A167" s="829"/>
      <c r="B167" s="830"/>
      <c r="C167" s="831"/>
      <c r="D167" s="830"/>
      <c r="E167" s="831">
        <f t="shared" si="2"/>
      </c>
    </row>
    <row r="168" spans="1:5" ht="12.75">
      <c r="A168" s="829"/>
      <c r="B168" s="830"/>
      <c r="C168" s="831"/>
      <c r="D168" s="830"/>
      <c r="E168" s="831">
        <f t="shared" si="2"/>
      </c>
    </row>
    <row r="169" spans="1:5" ht="12.75">
      <c r="A169" s="829"/>
      <c r="B169" s="830"/>
      <c r="C169" s="831"/>
      <c r="D169" s="830"/>
      <c r="E169" s="831">
        <f t="shared" si="2"/>
      </c>
    </row>
    <row r="170" spans="1:5" ht="12.75">
      <c r="A170" s="829"/>
      <c r="B170" s="830"/>
      <c r="C170" s="831"/>
      <c r="D170" s="830"/>
      <c r="E170" s="831">
        <f t="shared" si="2"/>
      </c>
    </row>
    <row r="171" spans="1:5" ht="12.75">
      <c r="A171" s="829"/>
      <c r="B171" s="830"/>
      <c r="C171" s="831"/>
      <c r="D171" s="830"/>
      <c r="E171" s="831">
        <f t="shared" si="2"/>
      </c>
    </row>
    <row r="172" spans="1:5" ht="12.75">
      <c r="A172" s="829"/>
      <c r="B172" s="830"/>
      <c r="C172" s="831"/>
      <c r="D172" s="830"/>
      <c r="E172" s="831">
        <f t="shared" si="2"/>
      </c>
    </row>
    <row r="173" spans="1:5" ht="12.75">
      <c r="A173" s="829"/>
      <c r="B173" s="830"/>
      <c r="C173" s="831"/>
      <c r="D173" s="830"/>
      <c r="E173" s="831">
        <f t="shared" si="2"/>
      </c>
    </row>
    <row r="174" spans="1:5" ht="12.75">
      <c r="A174" s="829"/>
      <c r="B174" s="830"/>
      <c r="C174" s="831"/>
      <c r="D174" s="830"/>
      <c r="E174" s="831">
        <f t="shared" si="2"/>
      </c>
    </row>
    <row r="175" spans="1:5" ht="12.75">
      <c r="A175" s="829"/>
      <c r="B175" s="830"/>
      <c r="C175" s="831"/>
      <c r="D175" s="830"/>
      <c r="E175" s="831">
        <f t="shared" si="2"/>
      </c>
    </row>
    <row r="176" spans="1:5" ht="12.75">
      <c r="A176" s="829"/>
      <c r="B176" s="830"/>
      <c r="C176" s="831"/>
      <c r="D176" s="830"/>
      <c r="E176" s="831">
        <f t="shared" si="2"/>
      </c>
    </row>
    <row r="177" spans="1:5" ht="12.75">
      <c r="A177" s="829"/>
      <c r="B177" s="830"/>
      <c r="C177" s="831"/>
      <c r="D177" s="830"/>
      <c r="E177" s="831">
        <f t="shared" si="2"/>
      </c>
    </row>
    <row r="178" spans="1:5" ht="12.75">
      <c r="A178" s="829"/>
      <c r="B178" s="830"/>
      <c r="C178" s="831"/>
      <c r="D178" s="830"/>
      <c r="E178" s="831">
        <f t="shared" si="2"/>
      </c>
    </row>
    <row r="179" spans="1:5" ht="12.75">
      <c r="A179" s="829"/>
      <c r="B179" s="830"/>
      <c r="C179" s="831"/>
      <c r="D179" s="830"/>
      <c r="E179" s="831">
        <f t="shared" si="2"/>
      </c>
    </row>
    <row r="180" spans="1:5" ht="12.75">
      <c r="A180" s="829"/>
      <c r="B180" s="830"/>
      <c r="C180" s="831"/>
      <c r="D180" s="830"/>
      <c r="E180" s="831">
        <f t="shared" si="2"/>
      </c>
    </row>
    <row r="181" spans="1:5" ht="12.75">
      <c r="A181" s="829"/>
      <c r="B181" s="830"/>
      <c r="C181" s="831"/>
      <c r="D181" s="830"/>
      <c r="E181" s="831">
        <f t="shared" si="2"/>
      </c>
    </row>
    <row r="182" spans="1:5" ht="12.75">
      <c r="A182" s="829"/>
      <c r="B182" s="830"/>
      <c r="C182" s="831"/>
      <c r="D182" s="830"/>
      <c r="E182" s="831">
        <f t="shared" si="2"/>
      </c>
    </row>
    <row r="183" spans="1:5" ht="12.75">
      <c r="A183" s="829"/>
      <c r="B183" s="830"/>
      <c r="C183" s="831"/>
      <c r="D183" s="830"/>
      <c r="E183" s="831">
        <f t="shared" si="2"/>
      </c>
    </row>
    <row r="184" spans="1:5" ht="12.75">
      <c r="A184" s="829"/>
      <c r="B184" s="830"/>
      <c r="C184" s="831"/>
      <c r="D184" s="830"/>
      <c r="E184" s="831">
        <f t="shared" si="2"/>
      </c>
    </row>
    <row r="185" spans="1:5" ht="12.75">
      <c r="A185" s="829"/>
      <c r="B185" s="830"/>
      <c r="C185" s="831"/>
      <c r="D185" s="830"/>
      <c r="E185" s="831">
        <f t="shared" si="2"/>
      </c>
    </row>
    <row r="186" spans="1:5" ht="12.75">
      <c r="A186" s="829"/>
      <c r="B186" s="830"/>
      <c r="C186" s="831"/>
      <c r="D186" s="830"/>
      <c r="E186" s="831">
        <f t="shared" si="2"/>
      </c>
    </row>
    <row r="187" spans="1:5" ht="12.75">
      <c r="A187" s="829"/>
      <c r="B187" s="830"/>
      <c r="C187" s="831"/>
      <c r="D187" s="830"/>
      <c r="E187" s="831">
        <f t="shared" si="2"/>
      </c>
    </row>
    <row r="188" spans="1:5" ht="12.75">
      <c r="A188" s="829"/>
      <c r="B188" s="830"/>
      <c r="C188" s="831"/>
      <c r="D188" s="830"/>
      <c r="E188" s="831">
        <f t="shared" si="2"/>
      </c>
    </row>
    <row r="189" spans="1:5" ht="12.75">
      <c r="A189" s="829"/>
      <c r="B189" s="830"/>
      <c r="C189" s="831"/>
      <c r="D189" s="830"/>
      <c r="E189" s="831">
        <f t="shared" si="2"/>
      </c>
    </row>
    <row r="190" spans="1:5" ht="12.75">
      <c r="A190" s="829"/>
      <c r="B190" s="830"/>
      <c r="C190" s="831"/>
      <c r="D190" s="830"/>
      <c r="E190" s="831">
        <f t="shared" si="2"/>
      </c>
    </row>
    <row r="191" spans="1:5" ht="12.75">
      <c r="A191" s="829"/>
      <c r="B191" s="830"/>
      <c r="C191" s="831"/>
      <c r="D191" s="830"/>
      <c r="E191" s="831">
        <f t="shared" si="2"/>
      </c>
    </row>
    <row r="192" spans="1:5" ht="12.75">
      <c r="A192" s="829"/>
      <c r="B192" s="830"/>
      <c r="C192" s="831"/>
      <c r="D192" s="830"/>
      <c r="E192" s="831">
        <f t="shared" si="2"/>
      </c>
    </row>
    <row r="193" spans="1:5" ht="12.75">
      <c r="A193" s="829"/>
      <c r="B193" s="830"/>
      <c r="C193" s="831"/>
      <c r="D193" s="830"/>
      <c r="E193" s="831">
        <f t="shared" si="2"/>
      </c>
    </row>
    <row r="194" spans="1:5" ht="12.75">
      <c r="A194" s="829"/>
      <c r="B194" s="830"/>
      <c r="C194" s="831"/>
      <c r="D194" s="830"/>
      <c r="E194" s="831">
        <f t="shared" si="2"/>
      </c>
    </row>
    <row r="195" spans="1:5" ht="12.75">
      <c r="A195" s="829"/>
      <c r="B195" s="830"/>
      <c r="C195" s="831"/>
      <c r="D195" s="830"/>
      <c r="E195" s="831">
        <f aca="true" t="shared" si="3" ref="E195:E258">IF(B195&lt;&gt;0,IF(ABS(B195-D195)&gt;0.1,"KO","OK"),"")</f>
      </c>
    </row>
    <row r="196" spans="1:5" ht="12.75">
      <c r="A196" s="829"/>
      <c r="B196" s="830"/>
      <c r="C196" s="831"/>
      <c r="D196" s="830"/>
      <c r="E196" s="831">
        <f t="shared" si="3"/>
      </c>
    </row>
    <row r="197" spans="1:5" ht="12.75">
      <c r="A197" s="829"/>
      <c r="B197" s="830"/>
      <c r="C197" s="831"/>
      <c r="D197" s="830"/>
      <c r="E197" s="831">
        <f t="shared" si="3"/>
      </c>
    </row>
    <row r="198" spans="1:5" ht="12.75">
      <c r="A198" s="829"/>
      <c r="B198" s="830"/>
      <c r="C198" s="831"/>
      <c r="D198" s="830"/>
      <c r="E198" s="831">
        <f t="shared" si="3"/>
      </c>
    </row>
    <row r="199" spans="1:5" ht="12.75">
      <c r="A199" s="829"/>
      <c r="B199" s="830"/>
      <c r="C199" s="831"/>
      <c r="D199" s="830"/>
      <c r="E199" s="831">
        <f t="shared" si="3"/>
      </c>
    </row>
    <row r="200" spans="1:5" ht="12.75">
      <c r="A200" s="829"/>
      <c r="B200" s="830"/>
      <c r="C200" s="831"/>
      <c r="D200" s="830"/>
      <c r="E200" s="831">
        <f t="shared" si="3"/>
      </c>
    </row>
    <row r="201" spans="1:5" ht="12.75">
      <c r="A201" s="829"/>
      <c r="B201" s="830"/>
      <c r="C201" s="831"/>
      <c r="D201" s="830"/>
      <c r="E201" s="831">
        <f t="shared" si="3"/>
      </c>
    </row>
    <row r="202" spans="1:5" ht="12.75">
      <c r="A202" s="829"/>
      <c r="B202" s="830"/>
      <c r="C202" s="831"/>
      <c r="D202" s="830"/>
      <c r="E202" s="831">
        <f t="shared" si="3"/>
      </c>
    </row>
    <row r="203" spans="1:5" ht="12.75">
      <c r="A203" s="829"/>
      <c r="B203" s="830"/>
      <c r="C203" s="831"/>
      <c r="D203" s="830"/>
      <c r="E203" s="831">
        <f t="shared" si="3"/>
      </c>
    </row>
    <row r="204" spans="1:5" ht="12.75">
      <c r="A204" s="829"/>
      <c r="B204" s="830"/>
      <c r="C204" s="831"/>
      <c r="D204" s="830"/>
      <c r="E204" s="831">
        <f t="shared" si="3"/>
      </c>
    </row>
    <row r="205" spans="1:5" ht="12.75">
      <c r="A205" s="829"/>
      <c r="B205" s="830"/>
      <c r="C205" s="831"/>
      <c r="D205" s="830"/>
      <c r="E205" s="831">
        <f t="shared" si="3"/>
      </c>
    </row>
    <row r="206" spans="1:5" ht="12.75">
      <c r="A206" s="829"/>
      <c r="B206" s="830"/>
      <c r="C206" s="831"/>
      <c r="D206" s="830"/>
      <c r="E206" s="831">
        <f t="shared" si="3"/>
      </c>
    </row>
    <row r="207" spans="1:5" ht="12.75">
      <c r="A207" s="829"/>
      <c r="B207" s="830"/>
      <c r="C207" s="831"/>
      <c r="D207" s="830"/>
      <c r="E207" s="831">
        <f t="shared" si="3"/>
      </c>
    </row>
    <row r="208" spans="1:5" ht="12.75">
      <c r="A208" s="829"/>
      <c r="B208" s="830"/>
      <c r="C208" s="831"/>
      <c r="D208" s="830"/>
      <c r="E208" s="831">
        <f t="shared" si="3"/>
      </c>
    </row>
    <row r="209" spans="1:5" ht="12.75">
      <c r="A209" s="829"/>
      <c r="B209" s="830"/>
      <c r="C209" s="831"/>
      <c r="D209" s="830"/>
      <c r="E209" s="831">
        <f t="shared" si="3"/>
      </c>
    </row>
    <row r="210" spans="1:5" ht="12.75">
      <c r="A210" s="829"/>
      <c r="B210" s="830"/>
      <c r="C210" s="831"/>
      <c r="D210" s="830"/>
      <c r="E210" s="831">
        <f t="shared" si="3"/>
      </c>
    </row>
    <row r="211" spans="1:5" ht="12.75">
      <c r="A211" s="829"/>
      <c r="B211" s="830"/>
      <c r="C211" s="831"/>
      <c r="D211" s="830"/>
      <c r="E211" s="831">
        <f t="shared" si="3"/>
      </c>
    </row>
    <row r="212" spans="1:5" ht="12.75">
      <c r="A212" s="829"/>
      <c r="B212" s="830"/>
      <c r="C212" s="831"/>
      <c r="D212" s="830"/>
      <c r="E212" s="831">
        <f t="shared" si="3"/>
      </c>
    </row>
    <row r="213" spans="1:5" ht="12.75">
      <c r="A213" s="829"/>
      <c r="B213" s="830"/>
      <c r="C213" s="831"/>
      <c r="D213" s="830"/>
      <c r="E213" s="831">
        <f t="shared" si="3"/>
      </c>
    </row>
    <row r="214" spans="1:5" ht="12.75">
      <c r="A214" s="829"/>
      <c r="B214" s="830"/>
      <c r="C214" s="831"/>
      <c r="D214" s="830"/>
      <c r="E214" s="831">
        <f t="shared" si="3"/>
      </c>
    </row>
    <row r="215" spans="1:5" ht="12.75">
      <c r="A215" s="829"/>
      <c r="B215" s="830"/>
      <c r="C215" s="831"/>
      <c r="D215" s="830"/>
      <c r="E215" s="831">
        <f t="shared" si="3"/>
      </c>
    </row>
    <row r="216" spans="1:5" ht="12.75">
      <c r="A216" s="829"/>
      <c r="B216" s="830"/>
      <c r="C216" s="831"/>
      <c r="D216" s="830"/>
      <c r="E216" s="831">
        <f t="shared" si="3"/>
      </c>
    </row>
    <row r="217" spans="1:5" ht="12.75">
      <c r="A217" s="829"/>
      <c r="B217" s="830"/>
      <c r="C217" s="831"/>
      <c r="D217" s="830"/>
      <c r="E217" s="831">
        <f t="shared" si="3"/>
      </c>
    </row>
    <row r="218" spans="1:5" ht="12.75">
      <c r="A218" s="829"/>
      <c r="B218" s="830"/>
      <c r="C218" s="831"/>
      <c r="D218" s="830"/>
      <c r="E218" s="831">
        <f t="shared" si="3"/>
      </c>
    </row>
    <row r="219" spans="1:5" ht="12.75">
      <c r="A219" s="829"/>
      <c r="B219" s="830"/>
      <c r="C219" s="831"/>
      <c r="D219" s="830"/>
      <c r="E219" s="831">
        <f t="shared" si="3"/>
      </c>
    </row>
    <row r="220" spans="1:5" ht="12.75">
      <c r="A220" s="829"/>
      <c r="B220" s="830"/>
      <c r="C220" s="831"/>
      <c r="D220" s="830"/>
      <c r="E220" s="831">
        <f t="shared" si="3"/>
      </c>
    </row>
    <row r="221" spans="1:5" ht="12.75">
      <c r="A221" s="829"/>
      <c r="B221" s="830"/>
      <c r="C221" s="831"/>
      <c r="D221" s="830"/>
      <c r="E221" s="831">
        <f t="shared" si="3"/>
      </c>
    </row>
    <row r="222" spans="1:5" ht="12.75">
      <c r="A222" s="829"/>
      <c r="B222" s="830"/>
      <c r="C222" s="831"/>
      <c r="D222" s="830"/>
      <c r="E222" s="831">
        <f t="shared" si="3"/>
      </c>
    </row>
    <row r="223" spans="1:5" ht="12.75">
      <c r="A223" s="829"/>
      <c r="B223" s="830"/>
      <c r="C223" s="831"/>
      <c r="D223" s="830"/>
      <c r="E223" s="831">
        <f t="shared" si="3"/>
      </c>
    </row>
    <row r="224" spans="1:5" ht="12.75">
      <c r="A224" s="829"/>
      <c r="B224" s="830"/>
      <c r="C224" s="831"/>
      <c r="D224" s="830"/>
      <c r="E224" s="831">
        <f t="shared" si="3"/>
      </c>
    </row>
    <row r="225" spans="1:5" ht="12.75">
      <c r="A225" s="829"/>
      <c r="B225" s="830"/>
      <c r="C225" s="831"/>
      <c r="D225" s="830"/>
      <c r="E225" s="831">
        <f t="shared" si="3"/>
      </c>
    </row>
    <row r="226" spans="1:5" ht="12.75">
      <c r="A226" s="829"/>
      <c r="B226" s="830"/>
      <c r="C226" s="831"/>
      <c r="D226" s="830"/>
      <c r="E226" s="831">
        <f t="shared" si="3"/>
      </c>
    </row>
    <row r="227" spans="1:5" ht="12.75">
      <c r="A227" s="829"/>
      <c r="B227" s="830"/>
      <c r="C227" s="831"/>
      <c r="D227" s="830"/>
      <c r="E227" s="831">
        <f t="shared" si="3"/>
      </c>
    </row>
    <row r="228" spans="1:5" ht="12.75">
      <c r="A228" s="829"/>
      <c r="B228" s="830"/>
      <c r="C228" s="831"/>
      <c r="D228" s="830"/>
      <c r="E228" s="831">
        <f t="shared" si="3"/>
      </c>
    </row>
    <row r="229" spans="1:5" ht="12.75">
      <c r="A229" s="829"/>
      <c r="B229" s="830"/>
      <c r="C229" s="831"/>
      <c r="D229" s="830"/>
      <c r="E229" s="831">
        <f t="shared" si="3"/>
      </c>
    </row>
    <row r="230" spans="1:5" ht="12.75">
      <c r="A230" s="829"/>
      <c r="B230" s="830"/>
      <c r="C230" s="831"/>
      <c r="D230" s="830"/>
      <c r="E230" s="831">
        <f t="shared" si="3"/>
      </c>
    </row>
    <row r="231" spans="1:5" ht="12.75">
      <c r="A231" s="829"/>
      <c r="B231" s="830"/>
      <c r="C231" s="831"/>
      <c r="D231" s="830"/>
      <c r="E231" s="831">
        <f t="shared" si="3"/>
      </c>
    </row>
    <row r="232" spans="1:5" ht="12.75">
      <c r="A232" s="829"/>
      <c r="B232" s="830"/>
      <c r="C232" s="831"/>
      <c r="D232" s="830"/>
      <c r="E232" s="831">
        <f t="shared" si="3"/>
      </c>
    </row>
    <row r="233" spans="1:5" ht="12.75">
      <c r="A233" s="829"/>
      <c r="B233" s="830"/>
      <c r="C233" s="831"/>
      <c r="D233" s="830"/>
      <c r="E233" s="831">
        <f t="shared" si="3"/>
      </c>
    </row>
    <row r="234" spans="1:5" ht="12.75">
      <c r="A234" s="829"/>
      <c r="B234" s="830"/>
      <c r="C234" s="831"/>
      <c r="D234" s="830"/>
      <c r="E234" s="831">
        <f t="shared" si="3"/>
      </c>
    </row>
    <row r="235" spans="1:5" ht="12.75">
      <c r="A235" s="829"/>
      <c r="B235" s="830"/>
      <c r="C235" s="831"/>
      <c r="D235" s="830"/>
      <c r="E235" s="831">
        <f t="shared" si="3"/>
      </c>
    </row>
    <row r="236" spans="1:5" ht="12.75">
      <c r="A236" s="829"/>
      <c r="B236" s="830"/>
      <c r="C236" s="831"/>
      <c r="D236" s="830"/>
      <c r="E236" s="831">
        <f t="shared" si="3"/>
      </c>
    </row>
    <row r="237" spans="1:5" ht="12.75">
      <c r="A237" s="829"/>
      <c r="B237" s="830"/>
      <c r="C237" s="831"/>
      <c r="D237" s="830"/>
      <c r="E237" s="831">
        <f t="shared" si="3"/>
      </c>
    </row>
    <row r="238" spans="1:5" ht="12.75">
      <c r="A238" s="829"/>
      <c r="B238" s="830"/>
      <c r="C238" s="831"/>
      <c r="D238" s="830"/>
      <c r="E238" s="831">
        <f t="shared" si="3"/>
      </c>
    </row>
    <row r="239" spans="1:5" ht="12.75">
      <c r="A239" s="829"/>
      <c r="B239" s="830"/>
      <c r="C239" s="831"/>
      <c r="D239" s="830"/>
      <c r="E239" s="831">
        <f t="shared" si="3"/>
      </c>
    </row>
    <row r="240" spans="1:5" ht="12.75">
      <c r="A240" s="829"/>
      <c r="B240" s="830"/>
      <c r="C240" s="831"/>
      <c r="D240" s="830"/>
      <c r="E240" s="831">
        <f t="shared" si="3"/>
      </c>
    </row>
    <row r="241" spans="1:5" ht="12.75">
      <c r="A241" s="829"/>
      <c r="B241" s="830"/>
      <c r="C241" s="831"/>
      <c r="D241" s="830"/>
      <c r="E241" s="831">
        <f t="shared" si="3"/>
      </c>
    </row>
    <row r="242" spans="1:5" ht="12.75">
      <c r="A242" s="829"/>
      <c r="B242" s="830"/>
      <c r="C242" s="831"/>
      <c r="D242" s="830"/>
      <c r="E242" s="831">
        <f t="shared" si="3"/>
      </c>
    </row>
    <row r="243" spans="1:5" ht="12.75">
      <c r="A243" s="829"/>
      <c r="B243" s="830"/>
      <c r="C243" s="831"/>
      <c r="D243" s="830"/>
      <c r="E243" s="831">
        <f t="shared" si="3"/>
      </c>
    </row>
    <row r="244" spans="1:5" ht="12.75">
      <c r="A244" s="829"/>
      <c r="B244" s="830"/>
      <c r="C244" s="831"/>
      <c r="D244" s="830"/>
      <c r="E244" s="831">
        <f t="shared" si="3"/>
      </c>
    </row>
    <row r="245" spans="1:5" ht="12.75">
      <c r="A245" s="829"/>
      <c r="B245" s="830"/>
      <c r="C245" s="831"/>
      <c r="D245" s="830"/>
      <c r="E245" s="831">
        <f t="shared" si="3"/>
      </c>
    </row>
    <row r="246" spans="1:5" ht="12.75">
      <c r="A246" s="829"/>
      <c r="B246" s="830"/>
      <c r="C246" s="831"/>
      <c r="D246" s="830"/>
      <c r="E246" s="831">
        <f t="shared" si="3"/>
      </c>
    </row>
    <row r="247" spans="1:5" ht="12.75">
      <c r="A247" s="829"/>
      <c r="B247" s="830"/>
      <c r="C247" s="831"/>
      <c r="D247" s="830"/>
      <c r="E247" s="831">
        <f t="shared" si="3"/>
      </c>
    </row>
    <row r="248" spans="1:5" ht="12.75">
      <c r="A248" s="829"/>
      <c r="B248" s="830"/>
      <c r="C248" s="831"/>
      <c r="D248" s="830"/>
      <c r="E248" s="831">
        <f t="shared" si="3"/>
      </c>
    </row>
    <row r="249" spans="1:5" ht="12.75">
      <c r="A249" s="829"/>
      <c r="B249" s="830"/>
      <c r="C249" s="831"/>
      <c r="D249" s="830"/>
      <c r="E249" s="831">
        <f t="shared" si="3"/>
      </c>
    </row>
    <row r="250" spans="1:5" ht="12.75">
      <c r="A250" s="829"/>
      <c r="B250" s="830"/>
      <c r="C250" s="831"/>
      <c r="D250" s="830"/>
      <c r="E250" s="831">
        <f t="shared" si="3"/>
      </c>
    </row>
    <row r="251" spans="1:5" ht="12.75">
      <c r="A251" s="829"/>
      <c r="B251" s="830"/>
      <c r="C251" s="831"/>
      <c r="D251" s="830"/>
      <c r="E251" s="831">
        <f t="shared" si="3"/>
      </c>
    </row>
    <row r="252" spans="1:5" ht="12.75">
      <c r="A252" s="829"/>
      <c r="B252" s="830"/>
      <c r="C252" s="831"/>
      <c r="D252" s="830"/>
      <c r="E252" s="831">
        <f t="shared" si="3"/>
      </c>
    </row>
    <row r="253" spans="1:5" ht="12.75">
      <c r="A253" s="829"/>
      <c r="B253" s="830"/>
      <c r="C253" s="831"/>
      <c r="D253" s="830"/>
      <c r="E253" s="831">
        <f t="shared" si="3"/>
      </c>
    </row>
    <row r="254" spans="1:5" ht="12.75">
      <c r="A254" s="829"/>
      <c r="B254" s="830"/>
      <c r="C254" s="831"/>
      <c r="D254" s="830"/>
      <c r="E254" s="831">
        <f t="shared" si="3"/>
      </c>
    </row>
    <row r="255" spans="1:5" ht="12.75">
      <c r="A255" s="829"/>
      <c r="B255" s="830"/>
      <c r="C255" s="831"/>
      <c r="D255" s="830"/>
      <c r="E255" s="831">
        <f t="shared" si="3"/>
      </c>
    </row>
    <row r="256" spans="1:5" ht="12.75">
      <c r="A256" s="829"/>
      <c r="B256" s="830"/>
      <c r="C256" s="831"/>
      <c r="D256" s="830"/>
      <c r="E256" s="831">
        <f t="shared" si="3"/>
      </c>
    </row>
    <row r="257" spans="1:5" ht="12.75">
      <c r="A257" s="829"/>
      <c r="B257" s="830"/>
      <c r="C257" s="831"/>
      <c r="D257" s="830"/>
      <c r="E257" s="831">
        <f t="shared" si="3"/>
      </c>
    </row>
    <row r="258" spans="1:5" ht="12.75">
      <c r="A258" s="829"/>
      <c r="B258" s="830"/>
      <c r="C258" s="831"/>
      <c r="D258" s="830"/>
      <c r="E258" s="831">
        <f t="shared" si="3"/>
      </c>
    </row>
    <row r="259" spans="1:5" ht="12.75">
      <c r="A259" s="829"/>
      <c r="B259" s="830"/>
      <c r="C259" s="831"/>
      <c r="D259" s="830"/>
      <c r="E259" s="831">
        <f aca="true" t="shared" si="4" ref="E259:E322">IF(B259&lt;&gt;0,IF(ABS(B259-D259)&gt;0.1,"KO","OK"),"")</f>
      </c>
    </row>
    <row r="260" spans="1:5" ht="12.75">
      <c r="A260" s="829"/>
      <c r="B260" s="830"/>
      <c r="C260" s="831"/>
      <c r="D260" s="830"/>
      <c r="E260" s="831">
        <f t="shared" si="4"/>
      </c>
    </row>
    <row r="261" spans="1:5" ht="12.75">
      <c r="A261" s="829"/>
      <c r="B261" s="830"/>
      <c r="C261" s="831"/>
      <c r="D261" s="830"/>
      <c r="E261" s="831">
        <f t="shared" si="4"/>
      </c>
    </row>
    <row r="262" spans="1:5" ht="12.75">
      <c r="A262" s="829"/>
      <c r="B262" s="830"/>
      <c r="C262" s="831"/>
      <c r="D262" s="830"/>
      <c r="E262" s="831">
        <f t="shared" si="4"/>
      </c>
    </row>
    <row r="263" spans="1:5" ht="12.75">
      <c r="A263" s="829"/>
      <c r="B263" s="830"/>
      <c r="C263" s="831"/>
      <c r="D263" s="830"/>
      <c r="E263" s="831">
        <f t="shared" si="4"/>
      </c>
    </row>
    <row r="264" spans="1:5" ht="12.75">
      <c r="A264" s="829"/>
      <c r="B264" s="830"/>
      <c r="C264" s="831"/>
      <c r="D264" s="830"/>
      <c r="E264" s="831">
        <f t="shared" si="4"/>
      </c>
    </row>
    <row r="265" spans="1:5" ht="12.75">
      <c r="A265" s="829"/>
      <c r="B265" s="830"/>
      <c r="C265" s="831"/>
      <c r="D265" s="830"/>
      <c r="E265" s="831">
        <f t="shared" si="4"/>
      </c>
    </row>
    <row r="266" spans="1:5" ht="12.75">
      <c r="A266" s="829"/>
      <c r="B266" s="830"/>
      <c r="C266" s="831"/>
      <c r="D266" s="830"/>
      <c r="E266" s="831">
        <f t="shared" si="4"/>
      </c>
    </row>
    <row r="267" spans="1:5" ht="12.75">
      <c r="A267" s="829"/>
      <c r="B267" s="830"/>
      <c r="C267" s="831"/>
      <c r="D267" s="830"/>
      <c r="E267" s="831">
        <f t="shared" si="4"/>
      </c>
    </row>
    <row r="268" spans="1:5" ht="12.75">
      <c r="A268" s="829"/>
      <c r="B268" s="830"/>
      <c r="C268" s="831"/>
      <c r="D268" s="830"/>
      <c r="E268" s="831">
        <f t="shared" si="4"/>
      </c>
    </row>
    <row r="269" spans="1:5" ht="12.75">
      <c r="A269" s="829"/>
      <c r="B269" s="830"/>
      <c r="C269" s="831"/>
      <c r="D269" s="830"/>
      <c r="E269" s="831">
        <f t="shared" si="4"/>
      </c>
    </row>
    <row r="270" spans="1:5" ht="12.75">
      <c r="A270" s="829"/>
      <c r="B270" s="830"/>
      <c r="C270" s="831"/>
      <c r="D270" s="830"/>
      <c r="E270" s="831">
        <f t="shared" si="4"/>
      </c>
    </row>
    <row r="271" spans="1:5" ht="12.75">
      <c r="A271" s="829"/>
      <c r="B271" s="830"/>
      <c r="C271" s="831"/>
      <c r="D271" s="830"/>
      <c r="E271" s="831">
        <f t="shared" si="4"/>
      </c>
    </row>
    <row r="272" spans="1:5" ht="12.75">
      <c r="A272" s="829"/>
      <c r="B272" s="830"/>
      <c r="C272" s="831"/>
      <c r="D272" s="830"/>
      <c r="E272" s="831">
        <f t="shared" si="4"/>
      </c>
    </row>
    <row r="273" spans="1:5" ht="12.75">
      <c r="A273" s="829"/>
      <c r="B273" s="830"/>
      <c r="C273" s="831"/>
      <c r="D273" s="830"/>
      <c r="E273" s="831">
        <f t="shared" si="4"/>
      </c>
    </row>
    <row r="274" spans="1:5" ht="12.75">
      <c r="A274" s="829"/>
      <c r="B274" s="830"/>
      <c r="C274" s="831"/>
      <c r="D274" s="830"/>
      <c r="E274" s="831">
        <f t="shared" si="4"/>
      </c>
    </row>
    <row r="275" spans="1:5" ht="12.75">
      <c r="A275" s="829"/>
      <c r="B275" s="830"/>
      <c r="C275" s="831"/>
      <c r="D275" s="830"/>
      <c r="E275" s="831">
        <f t="shared" si="4"/>
      </c>
    </row>
    <row r="276" spans="1:5" ht="12.75">
      <c r="A276" s="829"/>
      <c r="B276" s="830"/>
      <c r="C276" s="831"/>
      <c r="D276" s="830"/>
      <c r="E276" s="831">
        <f t="shared" si="4"/>
      </c>
    </row>
    <row r="277" spans="1:5" ht="12.75">
      <c r="A277" s="829"/>
      <c r="B277" s="830"/>
      <c r="C277" s="831"/>
      <c r="D277" s="830"/>
      <c r="E277" s="831">
        <f t="shared" si="4"/>
      </c>
    </row>
    <row r="278" spans="1:5" ht="12.75">
      <c r="A278" s="829"/>
      <c r="B278" s="830"/>
      <c r="C278" s="831"/>
      <c r="D278" s="830"/>
      <c r="E278" s="831">
        <f t="shared" si="4"/>
      </c>
    </row>
    <row r="279" spans="1:5" ht="12.75">
      <c r="A279" s="829"/>
      <c r="B279" s="830"/>
      <c r="C279" s="831"/>
      <c r="D279" s="830"/>
      <c r="E279" s="831">
        <f t="shared" si="4"/>
      </c>
    </row>
    <row r="280" spans="1:5" ht="12.75">
      <c r="A280" s="829"/>
      <c r="B280" s="830"/>
      <c r="C280" s="831"/>
      <c r="D280" s="830"/>
      <c r="E280" s="831">
        <f t="shared" si="4"/>
      </c>
    </row>
    <row r="281" spans="1:5" ht="12.75">
      <c r="A281" s="829"/>
      <c r="B281" s="830"/>
      <c r="C281" s="831"/>
      <c r="D281" s="830"/>
      <c r="E281" s="831">
        <f t="shared" si="4"/>
      </c>
    </row>
    <row r="282" spans="1:5" ht="12.75">
      <c r="A282" s="829"/>
      <c r="B282" s="830"/>
      <c r="C282" s="831"/>
      <c r="D282" s="830"/>
      <c r="E282" s="831">
        <f t="shared" si="4"/>
      </c>
    </row>
    <row r="283" spans="1:5" ht="12.75">
      <c r="A283" s="829"/>
      <c r="B283" s="830"/>
      <c r="C283" s="831"/>
      <c r="D283" s="830"/>
      <c r="E283" s="831">
        <f t="shared" si="4"/>
      </c>
    </row>
    <row r="284" spans="1:5" ht="12.75">
      <c r="A284" s="829"/>
      <c r="B284" s="830"/>
      <c r="C284" s="831"/>
      <c r="D284" s="830"/>
      <c r="E284" s="831">
        <f t="shared" si="4"/>
      </c>
    </row>
    <row r="285" spans="1:5" ht="12.75">
      <c r="A285" s="829"/>
      <c r="B285" s="830"/>
      <c r="C285" s="831"/>
      <c r="D285" s="830"/>
      <c r="E285" s="831">
        <f t="shared" si="4"/>
      </c>
    </row>
    <row r="286" spans="1:5" ht="12.75">
      <c r="A286" s="829"/>
      <c r="B286" s="830"/>
      <c r="C286" s="831"/>
      <c r="D286" s="830"/>
      <c r="E286" s="831">
        <f t="shared" si="4"/>
      </c>
    </row>
    <row r="287" spans="1:5" ht="12.75">
      <c r="A287" s="829"/>
      <c r="B287" s="830"/>
      <c r="C287" s="831"/>
      <c r="D287" s="830"/>
      <c r="E287" s="831">
        <f t="shared" si="4"/>
      </c>
    </row>
    <row r="288" spans="1:5" ht="12.75">
      <c r="A288" s="829"/>
      <c r="B288" s="830"/>
      <c r="C288" s="831"/>
      <c r="D288" s="830"/>
      <c r="E288" s="831">
        <f t="shared" si="4"/>
      </c>
    </row>
    <row r="289" spans="1:5" ht="12.75">
      <c r="A289" s="829"/>
      <c r="B289" s="830"/>
      <c r="C289" s="831"/>
      <c r="D289" s="830"/>
      <c r="E289" s="831">
        <f t="shared" si="4"/>
      </c>
    </row>
    <row r="290" spans="1:5" ht="12.75">
      <c r="A290" s="829"/>
      <c r="B290" s="830"/>
      <c r="C290" s="831"/>
      <c r="D290" s="830"/>
      <c r="E290" s="831">
        <f t="shared" si="4"/>
      </c>
    </row>
    <row r="291" spans="1:5" ht="12.75">
      <c r="A291" s="829"/>
      <c r="B291" s="830"/>
      <c r="C291" s="831"/>
      <c r="D291" s="830"/>
      <c r="E291" s="831">
        <f t="shared" si="4"/>
      </c>
    </row>
    <row r="292" spans="1:5" ht="12.75">
      <c r="A292" s="829"/>
      <c r="B292" s="830"/>
      <c r="C292" s="831"/>
      <c r="D292" s="830"/>
      <c r="E292" s="831">
        <f t="shared" si="4"/>
      </c>
    </row>
    <row r="293" spans="1:5" ht="12.75">
      <c r="A293" s="829"/>
      <c r="B293" s="830"/>
      <c r="C293" s="831"/>
      <c r="D293" s="830"/>
      <c r="E293" s="831">
        <f t="shared" si="4"/>
      </c>
    </row>
    <row r="294" spans="1:5" ht="12.75">
      <c r="A294" s="829"/>
      <c r="B294" s="830"/>
      <c r="C294" s="831"/>
      <c r="D294" s="830"/>
      <c r="E294" s="831">
        <f t="shared" si="4"/>
      </c>
    </row>
    <row r="295" spans="1:5" ht="12.75">
      <c r="A295" s="829"/>
      <c r="B295" s="830"/>
      <c r="C295" s="831"/>
      <c r="D295" s="830"/>
      <c r="E295" s="831">
        <f t="shared" si="4"/>
      </c>
    </row>
    <row r="296" spans="1:5" ht="12.75">
      <c r="A296" s="829"/>
      <c r="B296" s="830"/>
      <c r="C296" s="831"/>
      <c r="D296" s="830"/>
      <c r="E296" s="831">
        <f t="shared" si="4"/>
      </c>
    </row>
    <row r="297" spans="1:5" ht="12.75">
      <c r="A297" s="829"/>
      <c r="B297" s="830"/>
      <c r="C297" s="831"/>
      <c r="D297" s="830"/>
      <c r="E297" s="831">
        <f t="shared" si="4"/>
      </c>
    </row>
    <row r="298" spans="1:5" ht="12.75">
      <c r="A298" s="829"/>
      <c r="B298" s="830"/>
      <c r="C298" s="831"/>
      <c r="D298" s="830"/>
      <c r="E298" s="831">
        <f t="shared" si="4"/>
      </c>
    </row>
    <row r="299" spans="1:5" ht="12.75">
      <c r="A299" s="829"/>
      <c r="B299" s="830"/>
      <c r="C299" s="831"/>
      <c r="D299" s="830"/>
      <c r="E299" s="831">
        <f t="shared" si="4"/>
      </c>
    </row>
    <row r="300" spans="1:5" ht="12.75">
      <c r="A300" s="829"/>
      <c r="B300" s="830"/>
      <c r="C300" s="831"/>
      <c r="D300" s="830"/>
      <c r="E300" s="831">
        <f t="shared" si="4"/>
      </c>
    </row>
    <row r="301" spans="1:5" ht="12.75">
      <c r="A301" s="829"/>
      <c r="B301" s="830"/>
      <c r="C301" s="831"/>
      <c r="D301" s="830"/>
      <c r="E301" s="831">
        <f t="shared" si="4"/>
      </c>
    </row>
    <row r="302" spans="1:5" ht="12.75">
      <c r="A302" s="829"/>
      <c r="B302" s="830"/>
      <c r="C302" s="831"/>
      <c r="D302" s="830"/>
      <c r="E302" s="831">
        <f t="shared" si="4"/>
      </c>
    </row>
    <row r="303" spans="1:5" ht="12.75">
      <c r="A303" s="829"/>
      <c r="B303" s="830"/>
      <c r="C303" s="831"/>
      <c r="D303" s="830"/>
      <c r="E303" s="831">
        <f t="shared" si="4"/>
      </c>
    </row>
    <row r="304" spans="1:5" ht="12.75">
      <c r="A304" s="829"/>
      <c r="B304" s="830"/>
      <c r="C304" s="831"/>
      <c r="D304" s="830"/>
      <c r="E304" s="831">
        <f t="shared" si="4"/>
      </c>
    </row>
    <row r="305" spans="1:5" ht="12.75">
      <c r="A305" s="829"/>
      <c r="B305" s="830"/>
      <c r="C305" s="831"/>
      <c r="D305" s="830"/>
      <c r="E305" s="831">
        <f t="shared" si="4"/>
      </c>
    </row>
    <row r="306" spans="1:5" ht="12.75">
      <c r="A306" s="829"/>
      <c r="B306" s="830"/>
      <c r="C306" s="831"/>
      <c r="D306" s="830"/>
      <c r="E306" s="831">
        <f t="shared" si="4"/>
      </c>
    </row>
    <row r="307" spans="1:5" ht="12.75">
      <c r="A307" s="829"/>
      <c r="B307" s="830"/>
      <c r="C307" s="831"/>
      <c r="D307" s="830"/>
      <c r="E307" s="831">
        <f t="shared" si="4"/>
      </c>
    </row>
    <row r="308" spans="1:5" ht="12.75">
      <c r="A308" s="829"/>
      <c r="B308" s="830"/>
      <c r="C308" s="831"/>
      <c r="D308" s="830"/>
      <c r="E308" s="831">
        <f t="shared" si="4"/>
      </c>
    </row>
    <row r="309" spans="1:5" ht="12.75">
      <c r="A309" s="829"/>
      <c r="B309" s="830"/>
      <c r="C309" s="831"/>
      <c r="D309" s="830"/>
      <c r="E309" s="831">
        <f t="shared" si="4"/>
      </c>
    </row>
    <row r="310" spans="1:5" ht="12.75">
      <c r="A310" s="829"/>
      <c r="B310" s="830"/>
      <c r="C310" s="831"/>
      <c r="D310" s="830"/>
      <c r="E310" s="831">
        <f t="shared" si="4"/>
      </c>
    </row>
    <row r="311" spans="1:5" ht="12.75">
      <c r="A311" s="829"/>
      <c r="B311" s="830"/>
      <c r="C311" s="831"/>
      <c r="D311" s="830"/>
      <c r="E311" s="831">
        <f t="shared" si="4"/>
      </c>
    </row>
    <row r="312" spans="1:5" ht="12.75">
      <c r="A312" s="829"/>
      <c r="B312" s="830"/>
      <c r="C312" s="831"/>
      <c r="D312" s="830"/>
      <c r="E312" s="831">
        <f t="shared" si="4"/>
      </c>
    </row>
    <row r="313" spans="1:5" ht="12.75">
      <c r="A313" s="829"/>
      <c r="B313" s="830"/>
      <c r="C313" s="831"/>
      <c r="D313" s="830"/>
      <c r="E313" s="831">
        <f t="shared" si="4"/>
      </c>
    </row>
    <row r="314" spans="1:5" ht="12.75">
      <c r="A314" s="829"/>
      <c r="B314" s="830"/>
      <c r="C314" s="831"/>
      <c r="D314" s="830"/>
      <c r="E314" s="831">
        <f t="shared" si="4"/>
      </c>
    </row>
    <row r="315" spans="1:5" ht="12.75">
      <c r="A315" s="829"/>
      <c r="B315" s="830"/>
      <c r="C315" s="831"/>
      <c r="D315" s="830"/>
      <c r="E315" s="831">
        <f t="shared" si="4"/>
      </c>
    </row>
    <row r="316" spans="1:5" ht="12.75">
      <c r="A316" s="829"/>
      <c r="B316" s="830"/>
      <c r="C316" s="831"/>
      <c r="D316" s="830"/>
      <c r="E316" s="831">
        <f t="shared" si="4"/>
      </c>
    </row>
    <row r="317" spans="1:5" ht="12.75">
      <c r="A317" s="829"/>
      <c r="B317" s="830"/>
      <c r="C317" s="831"/>
      <c r="D317" s="830"/>
      <c r="E317" s="831">
        <f t="shared" si="4"/>
      </c>
    </row>
    <row r="318" spans="1:5" ht="12.75">
      <c r="A318" s="829"/>
      <c r="B318" s="830"/>
      <c r="C318" s="831"/>
      <c r="D318" s="830"/>
      <c r="E318" s="831">
        <f t="shared" si="4"/>
      </c>
    </row>
    <row r="319" spans="1:5" ht="12.75">
      <c r="A319" s="829"/>
      <c r="B319" s="830"/>
      <c r="C319" s="831"/>
      <c r="D319" s="830"/>
      <c r="E319" s="831">
        <f t="shared" si="4"/>
      </c>
    </row>
    <row r="320" spans="1:5" ht="12.75">
      <c r="A320" s="829"/>
      <c r="B320" s="830"/>
      <c r="C320" s="831"/>
      <c r="D320" s="830"/>
      <c r="E320" s="831">
        <f t="shared" si="4"/>
      </c>
    </row>
    <row r="321" spans="1:5" ht="12.75">
      <c r="A321" s="829"/>
      <c r="B321" s="830"/>
      <c r="C321" s="831"/>
      <c r="D321" s="830"/>
      <c r="E321" s="831">
        <f t="shared" si="4"/>
      </c>
    </row>
    <row r="322" spans="1:5" ht="12.75">
      <c r="A322" s="829"/>
      <c r="B322" s="830"/>
      <c r="C322" s="831"/>
      <c r="D322" s="830"/>
      <c r="E322" s="831">
        <f t="shared" si="4"/>
      </c>
    </row>
    <row r="323" spans="1:5" ht="12.75">
      <c r="A323" s="829"/>
      <c r="B323" s="830"/>
      <c r="C323" s="831"/>
      <c r="D323" s="830"/>
      <c r="E323" s="831">
        <f aca="true" t="shared" si="5" ref="E323:E386">IF(B323&lt;&gt;0,IF(ABS(B323-D323)&gt;0.1,"KO","OK"),"")</f>
      </c>
    </row>
    <row r="324" spans="1:5" ht="12.75">
      <c r="A324" s="829"/>
      <c r="B324" s="830"/>
      <c r="C324" s="831"/>
      <c r="D324" s="830"/>
      <c r="E324" s="831">
        <f t="shared" si="5"/>
      </c>
    </row>
    <row r="325" spans="1:5" ht="12.75">
      <c r="A325" s="829"/>
      <c r="B325" s="830"/>
      <c r="C325" s="831"/>
      <c r="D325" s="830"/>
      <c r="E325" s="831">
        <f t="shared" si="5"/>
      </c>
    </row>
    <row r="326" spans="1:5" ht="12.75">
      <c r="A326" s="829"/>
      <c r="B326" s="830"/>
      <c r="C326" s="831"/>
      <c r="D326" s="830"/>
      <c r="E326" s="831">
        <f t="shared" si="5"/>
      </c>
    </row>
    <row r="327" spans="1:5" ht="12.75">
      <c r="A327" s="829"/>
      <c r="B327" s="830"/>
      <c r="C327" s="831"/>
      <c r="D327" s="830"/>
      <c r="E327" s="831">
        <f t="shared" si="5"/>
      </c>
    </row>
    <row r="328" spans="1:5" ht="12.75">
      <c r="A328" s="829"/>
      <c r="B328" s="830"/>
      <c r="C328" s="831"/>
      <c r="D328" s="830"/>
      <c r="E328" s="831">
        <f t="shared" si="5"/>
      </c>
    </row>
    <row r="329" spans="1:5" ht="12.75">
      <c r="A329" s="829"/>
      <c r="B329" s="830"/>
      <c r="C329" s="831"/>
      <c r="D329" s="830"/>
      <c r="E329" s="831">
        <f t="shared" si="5"/>
      </c>
    </row>
    <row r="330" spans="1:5" ht="12.75">
      <c r="A330" s="829"/>
      <c r="B330" s="830"/>
      <c r="C330" s="831"/>
      <c r="D330" s="830"/>
      <c r="E330" s="831">
        <f t="shared" si="5"/>
      </c>
    </row>
    <row r="331" spans="1:5" ht="12.75">
      <c r="A331" s="829"/>
      <c r="B331" s="830"/>
      <c r="C331" s="831"/>
      <c r="D331" s="830"/>
      <c r="E331" s="831">
        <f t="shared" si="5"/>
      </c>
    </row>
    <row r="332" spans="1:5" ht="12.75">
      <c r="A332" s="829"/>
      <c r="B332" s="830"/>
      <c r="C332" s="831"/>
      <c r="D332" s="830"/>
      <c r="E332" s="831">
        <f t="shared" si="5"/>
      </c>
    </row>
    <row r="333" spans="1:5" ht="12.75">
      <c r="A333" s="829"/>
      <c r="B333" s="830"/>
      <c r="C333" s="831"/>
      <c r="D333" s="830"/>
      <c r="E333" s="831">
        <f t="shared" si="5"/>
      </c>
    </row>
    <row r="334" spans="1:5" ht="12.75">
      <c r="A334" s="829"/>
      <c r="B334" s="830"/>
      <c r="C334" s="831"/>
      <c r="D334" s="830"/>
      <c r="E334" s="831">
        <f t="shared" si="5"/>
      </c>
    </row>
    <row r="335" spans="1:5" ht="12.75">
      <c r="A335" s="829"/>
      <c r="B335" s="830"/>
      <c r="C335" s="831"/>
      <c r="D335" s="830"/>
      <c r="E335" s="831">
        <f t="shared" si="5"/>
      </c>
    </row>
    <row r="336" spans="1:5" ht="12.75">
      <c r="A336" s="829"/>
      <c r="B336" s="830"/>
      <c r="C336" s="831"/>
      <c r="D336" s="830"/>
      <c r="E336" s="831">
        <f t="shared" si="5"/>
      </c>
    </row>
    <row r="337" spans="1:5" ht="12.75">
      <c r="A337" s="829"/>
      <c r="B337" s="830"/>
      <c r="C337" s="831"/>
      <c r="D337" s="830"/>
      <c r="E337" s="831">
        <f t="shared" si="5"/>
      </c>
    </row>
    <row r="338" spans="1:5" ht="12.75">
      <c r="A338" s="829"/>
      <c r="B338" s="830"/>
      <c r="C338" s="831"/>
      <c r="D338" s="830"/>
      <c r="E338" s="831">
        <f t="shared" si="5"/>
      </c>
    </row>
    <row r="339" spans="1:5" ht="12.75">
      <c r="A339" s="829"/>
      <c r="B339" s="830"/>
      <c r="C339" s="831"/>
      <c r="D339" s="830"/>
      <c r="E339" s="831">
        <f t="shared" si="5"/>
      </c>
    </row>
    <row r="340" spans="1:5" ht="12.75">
      <c r="A340" s="829"/>
      <c r="B340" s="830"/>
      <c r="C340" s="831"/>
      <c r="D340" s="830"/>
      <c r="E340" s="831">
        <f t="shared" si="5"/>
      </c>
    </row>
    <row r="341" spans="1:5" ht="12.75">
      <c r="A341" s="829"/>
      <c r="B341" s="830"/>
      <c r="C341" s="831"/>
      <c r="D341" s="830"/>
      <c r="E341" s="831">
        <f t="shared" si="5"/>
      </c>
    </row>
    <row r="342" spans="1:5" ht="12.75">
      <c r="A342" s="829"/>
      <c r="B342" s="830"/>
      <c r="C342" s="831"/>
      <c r="D342" s="830"/>
      <c r="E342" s="831">
        <f t="shared" si="5"/>
      </c>
    </row>
    <row r="343" spans="1:5" ht="12.75">
      <c r="A343" s="829"/>
      <c r="B343" s="830"/>
      <c r="C343" s="831"/>
      <c r="D343" s="830"/>
      <c r="E343" s="831">
        <f t="shared" si="5"/>
      </c>
    </row>
    <row r="344" spans="1:5" ht="12.75">
      <c r="A344" s="829"/>
      <c r="B344" s="830"/>
      <c r="C344" s="831"/>
      <c r="D344" s="830"/>
      <c r="E344" s="831">
        <f t="shared" si="5"/>
      </c>
    </row>
    <row r="345" spans="1:5" ht="12.75">
      <c r="A345" s="829"/>
      <c r="B345" s="830"/>
      <c r="C345" s="831"/>
      <c r="D345" s="830"/>
      <c r="E345" s="831">
        <f t="shared" si="5"/>
      </c>
    </row>
    <row r="346" spans="1:5" ht="12.75">
      <c r="A346" s="829"/>
      <c r="B346" s="830"/>
      <c r="C346" s="831"/>
      <c r="D346" s="830"/>
      <c r="E346" s="831">
        <f t="shared" si="5"/>
      </c>
    </row>
    <row r="347" spans="1:5" ht="12.75">
      <c r="A347" s="829"/>
      <c r="B347" s="830"/>
      <c r="C347" s="831"/>
      <c r="D347" s="830"/>
      <c r="E347" s="831">
        <f t="shared" si="5"/>
      </c>
    </row>
    <row r="348" spans="1:5" ht="12.75">
      <c r="A348" s="829"/>
      <c r="B348" s="830"/>
      <c r="C348" s="831"/>
      <c r="D348" s="830"/>
      <c r="E348" s="831">
        <f t="shared" si="5"/>
      </c>
    </row>
    <row r="349" spans="1:5" ht="12.75">
      <c r="A349" s="829"/>
      <c r="B349" s="830"/>
      <c r="C349" s="831"/>
      <c r="D349" s="830"/>
      <c r="E349" s="831">
        <f t="shared" si="5"/>
      </c>
    </row>
    <row r="350" spans="1:5" ht="12.75">
      <c r="A350" s="829"/>
      <c r="B350" s="830"/>
      <c r="C350" s="831"/>
      <c r="D350" s="830"/>
      <c r="E350" s="831">
        <f t="shared" si="5"/>
      </c>
    </row>
    <row r="351" spans="1:5" ht="12.75">
      <c r="A351" s="829"/>
      <c r="B351" s="830"/>
      <c r="C351" s="831"/>
      <c r="D351" s="830"/>
      <c r="E351" s="831">
        <f t="shared" si="5"/>
      </c>
    </row>
    <row r="352" spans="1:5" ht="12.75">
      <c r="A352" s="829"/>
      <c r="B352" s="830"/>
      <c r="C352" s="831"/>
      <c r="D352" s="830"/>
      <c r="E352" s="831">
        <f t="shared" si="5"/>
      </c>
    </row>
    <row r="353" spans="1:5" ht="12.75">
      <c r="A353" s="829"/>
      <c r="B353" s="830"/>
      <c r="C353" s="831"/>
      <c r="D353" s="830"/>
      <c r="E353" s="831">
        <f t="shared" si="5"/>
      </c>
    </row>
    <row r="354" spans="1:5" ht="12.75">
      <c r="A354" s="829"/>
      <c r="B354" s="830"/>
      <c r="C354" s="831"/>
      <c r="D354" s="830"/>
      <c r="E354" s="831">
        <f t="shared" si="5"/>
      </c>
    </row>
    <row r="355" spans="1:5" ht="12.75">
      <c r="A355" s="829"/>
      <c r="B355" s="830"/>
      <c r="C355" s="831"/>
      <c r="D355" s="830"/>
      <c r="E355" s="831">
        <f t="shared" si="5"/>
      </c>
    </row>
    <row r="356" spans="1:5" ht="12.75">
      <c r="A356" s="829"/>
      <c r="B356" s="830"/>
      <c r="C356" s="831"/>
      <c r="D356" s="830"/>
      <c r="E356" s="831">
        <f t="shared" si="5"/>
      </c>
    </row>
    <row r="357" spans="1:5" ht="12.75">
      <c r="A357" s="829"/>
      <c r="B357" s="830"/>
      <c r="C357" s="831"/>
      <c r="D357" s="830"/>
      <c r="E357" s="831">
        <f t="shared" si="5"/>
      </c>
    </row>
    <row r="358" spans="1:5" ht="12.75">
      <c r="A358" s="829"/>
      <c r="B358" s="830"/>
      <c r="C358" s="831"/>
      <c r="D358" s="830"/>
      <c r="E358" s="831">
        <f t="shared" si="5"/>
      </c>
    </row>
    <row r="359" spans="1:5" ht="12.75">
      <c r="A359" s="829"/>
      <c r="B359" s="830"/>
      <c r="C359" s="831"/>
      <c r="D359" s="830"/>
      <c r="E359" s="831">
        <f t="shared" si="5"/>
      </c>
    </row>
    <row r="360" spans="1:5" ht="12.75">
      <c r="A360" s="829"/>
      <c r="B360" s="830"/>
      <c r="C360" s="831"/>
      <c r="D360" s="830"/>
      <c r="E360" s="831">
        <f t="shared" si="5"/>
      </c>
    </row>
    <row r="361" spans="1:5" ht="12.75">
      <c r="A361" s="829"/>
      <c r="B361" s="830"/>
      <c r="C361" s="831"/>
      <c r="D361" s="830"/>
      <c r="E361" s="831">
        <f t="shared" si="5"/>
      </c>
    </row>
    <row r="362" spans="1:5" ht="12.75">
      <c r="A362" s="829"/>
      <c r="B362" s="830"/>
      <c r="C362" s="831"/>
      <c r="D362" s="830"/>
      <c r="E362" s="831">
        <f t="shared" si="5"/>
      </c>
    </row>
    <row r="363" spans="1:5" ht="12.75">
      <c r="A363" s="829"/>
      <c r="B363" s="830"/>
      <c r="C363" s="831"/>
      <c r="D363" s="830"/>
      <c r="E363" s="831">
        <f t="shared" si="5"/>
      </c>
    </row>
    <row r="364" spans="1:5" ht="12.75">
      <c r="A364" s="829"/>
      <c r="B364" s="830"/>
      <c r="C364" s="831"/>
      <c r="D364" s="830"/>
      <c r="E364" s="831">
        <f t="shared" si="5"/>
      </c>
    </row>
    <row r="365" spans="1:5" ht="12.75">
      <c r="A365" s="829"/>
      <c r="B365" s="830"/>
      <c r="C365" s="831"/>
      <c r="D365" s="830"/>
      <c r="E365" s="831">
        <f t="shared" si="5"/>
      </c>
    </row>
    <row r="366" spans="1:5" ht="12.75">
      <c r="A366" s="829"/>
      <c r="B366" s="830"/>
      <c r="C366" s="831"/>
      <c r="D366" s="830"/>
      <c r="E366" s="831">
        <f t="shared" si="5"/>
      </c>
    </row>
    <row r="367" spans="1:5" ht="12.75">
      <c r="A367" s="829"/>
      <c r="B367" s="830"/>
      <c r="C367" s="831"/>
      <c r="D367" s="830"/>
      <c r="E367" s="831">
        <f t="shared" si="5"/>
      </c>
    </row>
    <row r="368" spans="1:5" ht="12.75">
      <c r="A368" s="829"/>
      <c r="B368" s="830"/>
      <c r="C368" s="831"/>
      <c r="D368" s="830"/>
      <c r="E368" s="831">
        <f t="shared" si="5"/>
      </c>
    </row>
    <row r="369" spans="1:5" ht="12.75">
      <c r="A369" s="829"/>
      <c r="B369" s="830"/>
      <c r="C369" s="831"/>
      <c r="D369" s="830"/>
      <c r="E369" s="831">
        <f t="shared" si="5"/>
      </c>
    </row>
    <row r="370" spans="1:5" ht="12.75">
      <c r="A370" s="829"/>
      <c r="B370" s="830"/>
      <c r="C370" s="831"/>
      <c r="D370" s="830"/>
      <c r="E370" s="831">
        <f t="shared" si="5"/>
      </c>
    </row>
    <row r="371" spans="1:5" ht="12.75">
      <c r="A371" s="829"/>
      <c r="B371" s="830"/>
      <c r="C371" s="831"/>
      <c r="D371" s="830"/>
      <c r="E371" s="831">
        <f t="shared" si="5"/>
      </c>
    </row>
    <row r="372" spans="1:5" ht="12.75">
      <c r="A372" s="829"/>
      <c r="B372" s="830"/>
      <c r="C372" s="831"/>
      <c r="D372" s="830"/>
      <c r="E372" s="831">
        <f t="shared" si="5"/>
      </c>
    </row>
    <row r="373" spans="1:5" ht="12.75">
      <c r="A373" s="829"/>
      <c r="B373" s="830"/>
      <c r="C373" s="831"/>
      <c r="D373" s="830"/>
      <c r="E373" s="831">
        <f t="shared" si="5"/>
      </c>
    </row>
    <row r="374" spans="1:5" ht="12.75">
      <c r="A374" s="829"/>
      <c r="B374" s="830"/>
      <c r="C374" s="831"/>
      <c r="D374" s="830"/>
      <c r="E374" s="831">
        <f t="shared" si="5"/>
      </c>
    </row>
    <row r="375" spans="1:5" ht="12.75">
      <c r="A375" s="829"/>
      <c r="B375" s="830"/>
      <c r="C375" s="831"/>
      <c r="D375" s="830"/>
      <c r="E375" s="831">
        <f t="shared" si="5"/>
      </c>
    </row>
    <row r="376" spans="1:5" ht="12.75">
      <c r="A376" s="829"/>
      <c r="B376" s="830"/>
      <c r="C376" s="831"/>
      <c r="D376" s="830"/>
      <c r="E376" s="831">
        <f t="shared" si="5"/>
      </c>
    </row>
    <row r="377" spans="1:5" ht="12.75">
      <c r="A377" s="829"/>
      <c r="B377" s="830"/>
      <c r="C377" s="831"/>
      <c r="D377" s="830"/>
      <c r="E377" s="831">
        <f t="shared" si="5"/>
      </c>
    </row>
    <row r="378" spans="1:5" ht="12.75">
      <c r="A378" s="829"/>
      <c r="B378" s="830"/>
      <c r="C378" s="831"/>
      <c r="D378" s="830"/>
      <c r="E378" s="831">
        <f t="shared" si="5"/>
      </c>
    </row>
    <row r="379" spans="1:5" ht="12.75">
      <c r="A379" s="829"/>
      <c r="B379" s="830"/>
      <c r="C379" s="831"/>
      <c r="D379" s="830"/>
      <c r="E379" s="831">
        <f t="shared" si="5"/>
      </c>
    </row>
    <row r="380" spans="1:5" ht="12.75">
      <c r="A380" s="829"/>
      <c r="B380" s="830"/>
      <c r="C380" s="831"/>
      <c r="D380" s="830"/>
      <c r="E380" s="831">
        <f t="shared" si="5"/>
      </c>
    </row>
    <row r="381" spans="1:5" ht="12.75">
      <c r="A381" s="829"/>
      <c r="B381" s="830"/>
      <c r="C381" s="831"/>
      <c r="D381" s="830"/>
      <c r="E381" s="831">
        <f t="shared" si="5"/>
      </c>
    </row>
    <row r="382" spans="1:5" ht="12.75">
      <c r="A382" s="829"/>
      <c r="B382" s="830"/>
      <c r="C382" s="831"/>
      <c r="D382" s="830"/>
      <c r="E382" s="831">
        <f t="shared" si="5"/>
      </c>
    </row>
    <row r="383" spans="1:5" ht="12.75">
      <c r="A383" s="829"/>
      <c r="B383" s="830"/>
      <c r="C383" s="831"/>
      <c r="D383" s="830"/>
      <c r="E383" s="831">
        <f t="shared" si="5"/>
      </c>
    </row>
    <row r="384" spans="1:5" ht="12.75">
      <c r="A384" s="829"/>
      <c r="B384" s="830"/>
      <c r="C384" s="831"/>
      <c r="D384" s="830"/>
      <c r="E384" s="831">
        <f t="shared" si="5"/>
      </c>
    </row>
    <row r="385" spans="1:5" ht="12.75">
      <c r="A385" s="829"/>
      <c r="B385" s="830"/>
      <c r="C385" s="831"/>
      <c r="D385" s="830"/>
      <c r="E385" s="831">
        <f t="shared" si="5"/>
      </c>
    </row>
    <row r="386" spans="1:5" ht="12.75">
      <c r="A386" s="829"/>
      <c r="B386" s="830"/>
      <c r="C386" s="831"/>
      <c r="D386" s="830"/>
      <c r="E386" s="831">
        <f t="shared" si="5"/>
      </c>
    </row>
    <row r="387" spans="1:5" ht="12.75">
      <c r="A387" s="829"/>
      <c r="B387" s="830"/>
      <c r="C387" s="831"/>
      <c r="D387" s="830"/>
      <c r="E387" s="831">
        <f aca="true" t="shared" si="6" ref="E387:E450">IF(B387&lt;&gt;0,IF(ABS(B387-D387)&gt;0.1,"KO","OK"),"")</f>
      </c>
    </row>
    <row r="388" spans="1:5" ht="12.75">
      <c r="A388" s="829"/>
      <c r="B388" s="830"/>
      <c r="C388" s="831"/>
      <c r="D388" s="830"/>
      <c r="E388" s="831">
        <f t="shared" si="6"/>
      </c>
    </row>
    <row r="389" spans="1:5" ht="12.75">
      <c r="A389" s="829"/>
      <c r="B389" s="830"/>
      <c r="C389" s="831"/>
      <c r="D389" s="830"/>
      <c r="E389" s="831">
        <f t="shared" si="6"/>
      </c>
    </row>
    <row r="390" spans="1:5" ht="12.75">
      <c r="A390" s="829"/>
      <c r="B390" s="830"/>
      <c r="C390" s="831"/>
      <c r="D390" s="830"/>
      <c r="E390" s="831">
        <f t="shared" si="6"/>
      </c>
    </row>
    <row r="391" spans="1:5" ht="12.75">
      <c r="A391" s="829"/>
      <c r="B391" s="830"/>
      <c r="C391" s="831"/>
      <c r="D391" s="830"/>
      <c r="E391" s="831">
        <f t="shared" si="6"/>
      </c>
    </row>
    <row r="392" spans="1:5" ht="12.75">
      <c r="A392" s="829"/>
      <c r="B392" s="830"/>
      <c r="C392" s="831"/>
      <c r="D392" s="830"/>
      <c r="E392" s="831">
        <f t="shared" si="6"/>
      </c>
    </row>
    <row r="393" spans="1:5" ht="12.75">
      <c r="A393" s="829"/>
      <c r="B393" s="830"/>
      <c r="C393" s="831"/>
      <c r="D393" s="830"/>
      <c r="E393" s="831">
        <f t="shared" si="6"/>
      </c>
    </row>
    <row r="394" spans="1:5" ht="12.75">
      <c r="A394" s="829"/>
      <c r="B394" s="830"/>
      <c r="C394" s="831"/>
      <c r="D394" s="830"/>
      <c r="E394" s="831">
        <f t="shared" si="6"/>
      </c>
    </row>
    <row r="395" spans="1:5" ht="12.75">
      <c r="A395" s="829"/>
      <c r="B395" s="830"/>
      <c r="C395" s="831"/>
      <c r="D395" s="830"/>
      <c r="E395" s="831">
        <f t="shared" si="6"/>
      </c>
    </row>
    <row r="396" spans="1:5" ht="12.75">
      <c r="A396" s="829"/>
      <c r="B396" s="830"/>
      <c r="C396" s="831"/>
      <c r="D396" s="830"/>
      <c r="E396" s="831">
        <f t="shared" si="6"/>
      </c>
    </row>
    <row r="397" spans="1:5" ht="12.75">
      <c r="A397" s="829"/>
      <c r="B397" s="830"/>
      <c r="C397" s="831"/>
      <c r="D397" s="830"/>
      <c r="E397" s="831">
        <f t="shared" si="6"/>
      </c>
    </row>
    <row r="398" spans="1:5" ht="12.75">
      <c r="A398" s="829"/>
      <c r="B398" s="830"/>
      <c r="C398" s="831"/>
      <c r="D398" s="830"/>
      <c r="E398" s="831">
        <f t="shared" si="6"/>
      </c>
    </row>
    <row r="399" spans="1:5" ht="12.75">
      <c r="A399" s="829"/>
      <c r="B399" s="830"/>
      <c r="C399" s="831"/>
      <c r="D399" s="830"/>
      <c r="E399" s="831">
        <f t="shared" si="6"/>
      </c>
    </row>
    <row r="400" spans="1:5" ht="12.75">
      <c r="A400" s="829"/>
      <c r="B400" s="830"/>
      <c r="C400" s="831"/>
      <c r="D400" s="830"/>
      <c r="E400" s="831">
        <f t="shared" si="6"/>
      </c>
    </row>
    <row r="401" spans="1:5" ht="12.75">
      <c r="A401" s="829"/>
      <c r="B401" s="830"/>
      <c r="C401" s="831"/>
      <c r="D401" s="830"/>
      <c r="E401" s="831">
        <f t="shared" si="6"/>
      </c>
    </row>
    <row r="402" spans="1:5" ht="12.75">
      <c r="A402" s="829"/>
      <c r="B402" s="830"/>
      <c r="C402" s="831"/>
      <c r="D402" s="830"/>
      <c r="E402" s="831">
        <f t="shared" si="6"/>
      </c>
    </row>
    <row r="403" spans="1:5" ht="12.75">
      <c r="A403" s="829"/>
      <c r="B403" s="830"/>
      <c r="C403" s="831"/>
      <c r="D403" s="830"/>
      <c r="E403" s="831">
        <f t="shared" si="6"/>
      </c>
    </row>
    <row r="404" spans="1:5" ht="12.75">
      <c r="A404" s="829"/>
      <c r="B404" s="830"/>
      <c r="C404" s="831"/>
      <c r="D404" s="830"/>
      <c r="E404" s="831">
        <f t="shared" si="6"/>
      </c>
    </row>
    <row r="405" spans="1:5" ht="12.75">
      <c r="A405" s="829"/>
      <c r="B405" s="830"/>
      <c r="C405" s="831"/>
      <c r="D405" s="830"/>
      <c r="E405" s="831">
        <f t="shared" si="6"/>
      </c>
    </row>
    <row r="406" spans="1:5" ht="12.75">
      <c r="A406" s="829"/>
      <c r="B406" s="830"/>
      <c r="C406" s="831"/>
      <c r="D406" s="830"/>
      <c r="E406" s="831">
        <f t="shared" si="6"/>
      </c>
    </row>
    <row r="407" spans="1:5" ht="12.75">
      <c r="A407" s="829"/>
      <c r="B407" s="830"/>
      <c r="C407" s="831"/>
      <c r="D407" s="830"/>
      <c r="E407" s="831">
        <f t="shared" si="6"/>
      </c>
    </row>
    <row r="408" spans="1:5" ht="12.75">
      <c r="A408" s="829"/>
      <c r="B408" s="830"/>
      <c r="C408" s="831"/>
      <c r="D408" s="830"/>
      <c r="E408" s="831">
        <f t="shared" si="6"/>
      </c>
    </row>
    <row r="409" spans="1:5" ht="12.75">
      <c r="A409" s="829"/>
      <c r="B409" s="830"/>
      <c r="C409" s="831"/>
      <c r="D409" s="830"/>
      <c r="E409" s="831">
        <f t="shared" si="6"/>
      </c>
    </row>
    <row r="410" spans="1:5" ht="12.75">
      <c r="A410" s="829"/>
      <c r="B410" s="830"/>
      <c r="C410" s="831"/>
      <c r="D410" s="830"/>
      <c r="E410" s="831">
        <f t="shared" si="6"/>
      </c>
    </row>
    <row r="411" spans="1:5" ht="12.75">
      <c r="A411" s="829"/>
      <c r="B411" s="830"/>
      <c r="C411" s="831"/>
      <c r="D411" s="830"/>
      <c r="E411" s="831">
        <f t="shared" si="6"/>
      </c>
    </row>
    <row r="412" spans="1:5" ht="12.75">
      <c r="A412" s="829"/>
      <c r="B412" s="830"/>
      <c r="C412" s="831"/>
      <c r="D412" s="830"/>
      <c r="E412" s="831">
        <f t="shared" si="6"/>
      </c>
    </row>
    <row r="413" spans="1:5" ht="12.75">
      <c r="A413" s="829"/>
      <c r="B413" s="830"/>
      <c r="C413" s="831"/>
      <c r="D413" s="830"/>
      <c r="E413" s="831">
        <f t="shared" si="6"/>
      </c>
    </row>
    <row r="414" spans="1:5" ht="12.75">
      <c r="A414" s="829"/>
      <c r="B414" s="830"/>
      <c r="C414" s="831"/>
      <c r="D414" s="830"/>
      <c r="E414" s="831">
        <f t="shared" si="6"/>
      </c>
    </row>
    <row r="415" spans="1:5" ht="12.75">
      <c r="A415" s="829"/>
      <c r="B415" s="830"/>
      <c r="C415" s="831"/>
      <c r="D415" s="830"/>
      <c r="E415" s="831">
        <f t="shared" si="6"/>
      </c>
    </row>
    <row r="416" spans="1:5" ht="12.75">
      <c r="A416" s="829"/>
      <c r="B416" s="830"/>
      <c r="C416" s="831"/>
      <c r="D416" s="830"/>
      <c r="E416" s="831">
        <f t="shared" si="6"/>
      </c>
    </row>
    <row r="417" spans="1:5" ht="12.75">
      <c r="A417" s="829"/>
      <c r="B417" s="830"/>
      <c r="C417" s="831"/>
      <c r="D417" s="830"/>
      <c r="E417" s="831">
        <f t="shared" si="6"/>
      </c>
    </row>
    <row r="418" spans="1:5" ht="12.75">
      <c r="A418" s="829"/>
      <c r="B418" s="830"/>
      <c r="C418" s="831"/>
      <c r="D418" s="830"/>
      <c r="E418" s="831">
        <f t="shared" si="6"/>
      </c>
    </row>
    <row r="419" spans="1:5" ht="12.75">
      <c r="A419" s="829"/>
      <c r="B419" s="830"/>
      <c r="C419" s="831"/>
      <c r="D419" s="830"/>
      <c r="E419" s="831">
        <f t="shared" si="6"/>
      </c>
    </row>
    <row r="420" spans="1:5" ht="12.75">
      <c r="A420" s="829"/>
      <c r="B420" s="830"/>
      <c r="C420" s="831"/>
      <c r="D420" s="830"/>
      <c r="E420" s="831">
        <f t="shared" si="6"/>
      </c>
    </row>
    <row r="421" spans="1:5" ht="12.75">
      <c r="A421" s="829"/>
      <c r="B421" s="830"/>
      <c r="C421" s="831"/>
      <c r="D421" s="830"/>
      <c r="E421" s="831">
        <f t="shared" si="6"/>
      </c>
    </row>
    <row r="422" spans="1:5" ht="12.75">
      <c r="A422" s="829"/>
      <c r="B422" s="830"/>
      <c r="C422" s="831"/>
      <c r="D422" s="830"/>
      <c r="E422" s="831">
        <f t="shared" si="6"/>
      </c>
    </row>
    <row r="423" spans="1:5" ht="12.75">
      <c r="A423" s="829"/>
      <c r="B423" s="830"/>
      <c r="C423" s="831"/>
      <c r="D423" s="830"/>
      <c r="E423" s="831">
        <f t="shared" si="6"/>
      </c>
    </row>
    <row r="424" spans="1:5" ht="12.75">
      <c r="A424" s="829"/>
      <c r="B424" s="830"/>
      <c r="C424" s="831"/>
      <c r="D424" s="830"/>
      <c r="E424" s="831">
        <f t="shared" si="6"/>
      </c>
    </row>
    <row r="425" spans="1:5" ht="12.75">
      <c r="A425" s="829"/>
      <c r="B425" s="830"/>
      <c r="C425" s="831"/>
      <c r="D425" s="830"/>
      <c r="E425" s="831">
        <f t="shared" si="6"/>
      </c>
    </row>
    <row r="426" spans="1:5" ht="12.75">
      <c r="A426" s="829"/>
      <c r="B426" s="830"/>
      <c r="C426" s="831"/>
      <c r="D426" s="830"/>
      <c r="E426" s="831">
        <f t="shared" si="6"/>
      </c>
    </row>
    <row r="427" spans="1:5" ht="12.75">
      <c r="A427" s="829"/>
      <c r="B427" s="830"/>
      <c r="C427" s="831"/>
      <c r="D427" s="830"/>
      <c r="E427" s="831">
        <f t="shared" si="6"/>
      </c>
    </row>
    <row r="428" spans="1:5" ht="12.75">
      <c r="A428" s="829"/>
      <c r="B428" s="830"/>
      <c r="C428" s="831"/>
      <c r="D428" s="830"/>
      <c r="E428" s="831">
        <f t="shared" si="6"/>
      </c>
    </row>
    <row r="429" spans="1:5" ht="12.75">
      <c r="A429" s="829"/>
      <c r="B429" s="830"/>
      <c r="C429" s="831"/>
      <c r="D429" s="830"/>
      <c r="E429" s="831">
        <f t="shared" si="6"/>
      </c>
    </row>
    <row r="430" spans="1:5" ht="12.75">
      <c r="A430" s="829"/>
      <c r="B430" s="830"/>
      <c r="C430" s="831"/>
      <c r="D430" s="830"/>
      <c r="E430" s="831">
        <f t="shared" si="6"/>
      </c>
    </row>
    <row r="431" spans="1:5" ht="12.75">
      <c r="A431" s="829"/>
      <c r="B431" s="830"/>
      <c r="C431" s="831"/>
      <c r="D431" s="830"/>
      <c r="E431" s="831">
        <f t="shared" si="6"/>
      </c>
    </row>
    <row r="432" spans="1:5" ht="12.75">
      <c r="A432" s="829"/>
      <c r="B432" s="830"/>
      <c r="C432" s="831"/>
      <c r="D432" s="830"/>
      <c r="E432" s="831">
        <f t="shared" si="6"/>
      </c>
    </row>
    <row r="433" spans="1:5" ht="12.75">
      <c r="A433" s="829"/>
      <c r="B433" s="830"/>
      <c r="C433" s="831"/>
      <c r="D433" s="830"/>
      <c r="E433" s="831">
        <f t="shared" si="6"/>
      </c>
    </row>
    <row r="434" spans="1:5" ht="12.75">
      <c r="A434" s="829"/>
      <c r="B434" s="830"/>
      <c r="C434" s="831"/>
      <c r="D434" s="830"/>
      <c r="E434" s="831">
        <f t="shared" si="6"/>
      </c>
    </row>
    <row r="435" spans="1:5" ht="12.75">
      <c r="A435" s="829"/>
      <c r="B435" s="830"/>
      <c r="C435" s="831"/>
      <c r="D435" s="830"/>
      <c r="E435" s="831">
        <f t="shared" si="6"/>
      </c>
    </row>
    <row r="436" spans="1:5" ht="12.75">
      <c r="A436" s="829"/>
      <c r="B436" s="830"/>
      <c r="C436" s="831"/>
      <c r="D436" s="830"/>
      <c r="E436" s="831">
        <f t="shared" si="6"/>
      </c>
    </row>
    <row r="437" spans="1:5" ht="12.75">
      <c r="A437" s="829"/>
      <c r="B437" s="830"/>
      <c r="C437" s="831"/>
      <c r="D437" s="830"/>
      <c r="E437" s="831">
        <f t="shared" si="6"/>
      </c>
    </row>
    <row r="438" spans="1:5" ht="12.75">
      <c r="A438" s="829"/>
      <c r="B438" s="830"/>
      <c r="C438" s="831"/>
      <c r="D438" s="830"/>
      <c r="E438" s="831">
        <f t="shared" si="6"/>
      </c>
    </row>
    <row r="439" spans="1:5" ht="12.75">
      <c r="A439" s="829"/>
      <c r="B439" s="830"/>
      <c r="C439" s="831"/>
      <c r="D439" s="830"/>
      <c r="E439" s="831">
        <f t="shared" si="6"/>
      </c>
    </row>
    <row r="440" spans="1:5" ht="12.75">
      <c r="A440" s="829"/>
      <c r="B440" s="830"/>
      <c r="C440" s="831"/>
      <c r="D440" s="830"/>
      <c r="E440" s="831">
        <f t="shared" si="6"/>
      </c>
    </row>
    <row r="441" spans="1:5" ht="12.75">
      <c r="A441" s="829"/>
      <c r="B441" s="830"/>
      <c r="C441" s="831"/>
      <c r="D441" s="830"/>
      <c r="E441" s="831">
        <f t="shared" si="6"/>
      </c>
    </row>
    <row r="442" spans="1:5" ht="12.75">
      <c r="A442" s="829"/>
      <c r="B442" s="830"/>
      <c r="C442" s="831"/>
      <c r="D442" s="830"/>
      <c r="E442" s="831">
        <f t="shared" si="6"/>
      </c>
    </row>
    <row r="443" spans="1:5" ht="12.75">
      <c r="A443" s="829"/>
      <c r="B443" s="830"/>
      <c r="C443" s="831"/>
      <c r="D443" s="830"/>
      <c r="E443" s="831">
        <f t="shared" si="6"/>
      </c>
    </row>
    <row r="444" spans="1:5" ht="12.75">
      <c r="A444" s="829"/>
      <c r="B444" s="830"/>
      <c r="C444" s="831"/>
      <c r="D444" s="830"/>
      <c r="E444" s="831">
        <f t="shared" si="6"/>
      </c>
    </row>
    <row r="445" spans="1:5" ht="12.75">
      <c r="A445" s="829"/>
      <c r="B445" s="830"/>
      <c r="C445" s="831"/>
      <c r="D445" s="830"/>
      <c r="E445" s="831">
        <f t="shared" si="6"/>
      </c>
    </row>
    <row r="446" spans="1:5" ht="12.75">
      <c r="A446" s="829"/>
      <c r="B446" s="830"/>
      <c r="C446" s="831"/>
      <c r="D446" s="830"/>
      <c r="E446" s="831">
        <f t="shared" si="6"/>
      </c>
    </row>
    <row r="447" spans="1:5" ht="12.75">
      <c r="A447" s="829"/>
      <c r="B447" s="830"/>
      <c r="C447" s="831"/>
      <c r="D447" s="830"/>
      <c r="E447" s="831">
        <f t="shared" si="6"/>
      </c>
    </row>
    <row r="448" spans="1:5" ht="12.75">
      <c r="A448" s="829"/>
      <c r="B448" s="830"/>
      <c r="C448" s="831"/>
      <c r="D448" s="830"/>
      <c r="E448" s="831">
        <f t="shared" si="6"/>
      </c>
    </row>
    <row r="449" spans="1:5" ht="12.75">
      <c r="A449" s="829"/>
      <c r="B449" s="830"/>
      <c r="C449" s="831"/>
      <c r="D449" s="830"/>
      <c r="E449" s="831">
        <f t="shared" si="6"/>
      </c>
    </row>
    <row r="450" spans="1:5" ht="12.75">
      <c r="A450" s="829"/>
      <c r="B450" s="830"/>
      <c r="C450" s="831"/>
      <c r="D450" s="830"/>
      <c r="E450" s="831">
        <f t="shared" si="6"/>
      </c>
    </row>
    <row r="451" spans="1:5" ht="12.75">
      <c r="A451" s="829"/>
      <c r="B451" s="830"/>
      <c r="C451" s="831"/>
      <c r="D451" s="830"/>
      <c r="E451" s="831">
        <f aca="true" t="shared" si="7" ref="E451:E514">IF(B451&lt;&gt;0,IF(ABS(B451-D451)&gt;0.1,"KO","OK"),"")</f>
      </c>
    </row>
    <row r="452" spans="1:5" ht="12.75">
      <c r="A452" s="829"/>
      <c r="B452" s="830"/>
      <c r="C452" s="831"/>
      <c r="D452" s="830"/>
      <c r="E452" s="831">
        <f t="shared" si="7"/>
      </c>
    </row>
    <row r="453" spans="1:5" ht="12.75">
      <c r="A453" s="829"/>
      <c r="B453" s="830"/>
      <c r="C453" s="831"/>
      <c r="D453" s="830"/>
      <c r="E453" s="831">
        <f t="shared" si="7"/>
      </c>
    </row>
    <row r="454" spans="1:5" ht="12.75">
      <c r="A454" s="829"/>
      <c r="B454" s="830"/>
      <c r="C454" s="831"/>
      <c r="D454" s="830"/>
      <c r="E454" s="831">
        <f t="shared" si="7"/>
      </c>
    </row>
    <row r="455" spans="1:5" ht="12.75">
      <c r="A455" s="829"/>
      <c r="B455" s="830"/>
      <c r="C455" s="831"/>
      <c r="D455" s="830"/>
      <c r="E455" s="831">
        <f t="shared" si="7"/>
      </c>
    </row>
    <row r="456" spans="1:5" ht="12.75">
      <c r="A456" s="829"/>
      <c r="B456" s="830"/>
      <c r="C456" s="831"/>
      <c r="D456" s="830"/>
      <c r="E456" s="831">
        <f t="shared" si="7"/>
      </c>
    </row>
    <row r="457" spans="1:5" ht="12.75">
      <c r="A457" s="829"/>
      <c r="B457" s="830"/>
      <c r="C457" s="831"/>
      <c r="D457" s="830"/>
      <c r="E457" s="831">
        <f t="shared" si="7"/>
      </c>
    </row>
    <row r="458" spans="1:5" ht="12.75">
      <c r="A458" s="829"/>
      <c r="B458" s="830"/>
      <c r="C458" s="831"/>
      <c r="D458" s="830"/>
      <c r="E458" s="831">
        <f t="shared" si="7"/>
      </c>
    </row>
    <row r="459" spans="1:5" ht="12.75">
      <c r="A459" s="829"/>
      <c r="B459" s="830"/>
      <c r="C459" s="831"/>
      <c r="D459" s="830"/>
      <c r="E459" s="831">
        <f t="shared" si="7"/>
      </c>
    </row>
    <row r="460" spans="1:5" ht="12.75">
      <c r="A460" s="829"/>
      <c r="B460" s="830"/>
      <c r="C460" s="831"/>
      <c r="D460" s="830"/>
      <c r="E460" s="831">
        <f t="shared" si="7"/>
      </c>
    </row>
    <row r="461" spans="1:5" ht="12.75">
      <c r="A461" s="829"/>
      <c r="B461" s="830"/>
      <c r="C461" s="831"/>
      <c r="D461" s="830"/>
      <c r="E461" s="831">
        <f t="shared" si="7"/>
      </c>
    </row>
    <row r="462" spans="1:5" ht="12.75">
      <c r="A462" s="829"/>
      <c r="B462" s="830"/>
      <c r="C462" s="831"/>
      <c r="D462" s="830"/>
      <c r="E462" s="831">
        <f t="shared" si="7"/>
      </c>
    </row>
    <row r="463" spans="1:5" ht="12.75">
      <c r="A463" s="829"/>
      <c r="B463" s="830"/>
      <c r="C463" s="831"/>
      <c r="D463" s="830"/>
      <c r="E463" s="831">
        <f t="shared" si="7"/>
      </c>
    </row>
    <row r="464" spans="1:5" ht="12.75">
      <c r="A464" s="829"/>
      <c r="B464" s="830"/>
      <c r="C464" s="831"/>
      <c r="D464" s="830"/>
      <c r="E464" s="831">
        <f t="shared" si="7"/>
      </c>
    </row>
    <row r="465" spans="1:5" ht="12.75">
      <c r="A465" s="829"/>
      <c r="B465" s="830"/>
      <c r="C465" s="831"/>
      <c r="D465" s="830"/>
      <c r="E465" s="831">
        <f t="shared" si="7"/>
      </c>
    </row>
    <row r="466" spans="1:5" ht="12.75">
      <c r="A466" s="829"/>
      <c r="B466" s="830"/>
      <c r="C466" s="831"/>
      <c r="D466" s="830"/>
      <c r="E466" s="831">
        <f t="shared" si="7"/>
      </c>
    </row>
    <row r="467" spans="1:5" ht="12.75">
      <c r="A467" s="829"/>
      <c r="B467" s="830"/>
      <c r="C467" s="831"/>
      <c r="D467" s="830"/>
      <c r="E467" s="831">
        <f t="shared" si="7"/>
      </c>
    </row>
    <row r="468" spans="1:5" ht="12.75">
      <c r="A468" s="829"/>
      <c r="B468" s="830"/>
      <c r="C468" s="831"/>
      <c r="D468" s="830"/>
      <c r="E468" s="831">
        <f t="shared" si="7"/>
      </c>
    </row>
    <row r="469" spans="1:5" ht="12.75">
      <c r="A469" s="829"/>
      <c r="B469" s="830"/>
      <c r="C469" s="831"/>
      <c r="D469" s="830"/>
      <c r="E469" s="831">
        <f t="shared" si="7"/>
      </c>
    </row>
    <row r="470" spans="1:5" ht="12.75">
      <c r="A470" s="829"/>
      <c r="B470" s="830"/>
      <c r="C470" s="831"/>
      <c r="D470" s="830"/>
      <c r="E470" s="831">
        <f t="shared" si="7"/>
      </c>
    </row>
    <row r="471" spans="1:5" ht="12.75">
      <c r="A471" s="829"/>
      <c r="B471" s="830"/>
      <c r="C471" s="831"/>
      <c r="D471" s="830"/>
      <c r="E471" s="831">
        <f t="shared" si="7"/>
      </c>
    </row>
    <row r="472" spans="1:5" ht="12.75">
      <c r="A472" s="829"/>
      <c r="B472" s="830"/>
      <c r="C472" s="831"/>
      <c r="D472" s="830"/>
      <c r="E472" s="831">
        <f t="shared" si="7"/>
      </c>
    </row>
    <row r="473" spans="1:5" ht="12.75">
      <c r="A473" s="829"/>
      <c r="B473" s="830"/>
      <c r="C473" s="831"/>
      <c r="D473" s="830"/>
      <c r="E473" s="831">
        <f t="shared" si="7"/>
      </c>
    </row>
    <row r="474" spans="1:5" ht="12.75">
      <c r="A474" s="829"/>
      <c r="B474" s="830"/>
      <c r="C474" s="831"/>
      <c r="D474" s="830"/>
      <c r="E474" s="831">
        <f t="shared" si="7"/>
      </c>
    </row>
    <row r="475" spans="1:5" ht="12.75">
      <c r="A475" s="829"/>
      <c r="B475" s="830"/>
      <c r="C475" s="831"/>
      <c r="D475" s="830"/>
      <c r="E475" s="831">
        <f t="shared" si="7"/>
      </c>
    </row>
    <row r="476" spans="1:5" ht="12.75">
      <c r="A476" s="829"/>
      <c r="B476" s="830"/>
      <c r="C476" s="831"/>
      <c r="D476" s="830"/>
      <c r="E476" s="831">
        <f t="shared" si="7"/>
      </c>
    </row>
    <row r="477" spans="1:5" ht="12.75">
      <c r="A477" s="829"/>
      <c r="B477" s="830"/>
      <c r="C477" s="831"/>
      <c r="D477" s="830"/>
      <c r="E477" s="831">
        <f t="shared" si="7"/>
      </c>
    </row>
    <row r="478" spans="1:5" ht="12.75">
      <c r="A478" s="829"/>
      <c r="B478" s="830"/>
      <c r="C478" s="831"/>
      <c r="D478" s="830"/>
      <c r="E478" s="831">
        <f t="shared" si="7"/>
      </c>
    </row>
    <row r="479" spans="1:5" ht="12.75">
      <c r="A479" s="829"/>
      <c r="B479" s="830"/>
      <c r="C479" s="831"/>
      <c r="D479" s="830"/>
      <c r="E479" s="831">
        <f t="shared" si="7"/>
      </c>
    </row>
    <row r="480" spans="1:5" ht="12.75">
      <c r="A480" s="829"/>
      <c r="B480" s="830"/>
      <c r="C480" s="831"/>
      <c r="D480" s="830"/>
      <c r="E480" s="831">
        <f t="shared" si="7"/>
      </c>
    </row>
    <row r="481" spans="1:5" ht="12.75">
      <c r="A481" s="829"/>
      <c r="B481" s="830"/>
      <c r="C481" s="831"/>
      <c r="D481" s="830"/>
      <c r="E481" s="831">
        <f t="shared" si="7"/>
      </c>
    </row>
    <row r="482" spans="1:5" ht="12.75">
      <c r="A482" s="829"/>
      <c r="B482" s="830"/>
      <c r="C482" s="831"/>
      <c r="D482" s="830"/>
      <c r="E482" s="831">
        <f t="shared" si="7"/>
      </c>
    </row>
    <row r="483" spans="1:5" ht="12.75">
      <c r="A483" s="829"/>
      <c r="B483" s="830"/>
      <c r="C483" s="831"/>
      <c r="D483" s="830"/>
      <c r="E483" s="831">
        <f t="shared" si="7"/>
      </c>
    </row>
    <row r="484" spans="1:5" ht="12.75">
      <c r="A484" s="829"/>
      <c r="B484" s="830"/>
      <c r="C484" s="831"/>
      <c r="D484" s="830"/>
      <c r="E484" s="831">
        <f t="shared" si="7"/>
      </c>
    </row>
    <row r="485" spans="1:5" ht="12.75">
      <c r="A485" s="829"/>
      <c r="B485" s="830"/>
      <c r="C485" s="831"/>
      <c r="D485" s="830"/>
      <c r="E485" s="831">
        <f t="shared" si="7"/>
      </c>
    </row>
    <row r="486" spans="1:5" ht="12.75">
      <c r="A486" s="829"/>
      <c r="B486" s="830"/>
      <c r="C486" s="831"/>
      <c r="D486" s="830"/>
      <c r="E486" s="831">
        <f t="shared" si="7"/>
      </c>
    </row>
    <row r="487" spans="1:5" ht="12.75">
      <c r="A487" s="829"/>
      <c r="B487" s="830"/>
      <c r="C487" s="831"/>
      <c r="D487" s="830"/>
      <c r="E487" s="831">
        <f t="shared" si="7"/>
      </c>
    </row>
    <row r="488" spans="1:5" ht="12.75">
      <c r="A488" s="829"/>
      <c r="B488" s="830"/>
      <c r="C488" s="831"/>
      <c r="D488" s="830"/>
      <c r="E488" s="831">
        <f t="shared" si="7"/>
      </c>
    </row>
    <row r="489" spans="1:5" ht="12.75">
      <c r="A489" s="829"/>
      <c r="B489" s="830"/>
      <c r="C489" s="831"/>
      <c r="D489" s="830"/>
      <c r="E489" s="831">
        <f t="shared" si="7"/>
      </c>
    </row>
    <row r="490" spans="1:5" ht="12.75">
      <c r="A490" s="829"/>
      <c r="B490" s="830"/>
      <c r="C490" s="831"/>
      <c r="D490" s="830"/>
      <c r="E490" s="831">
        <f t="shared" si="7"/>
      </c>
    </row>
    <row r="491" spans="1:5" ht="12.75">
      <c r="A491" s="829"/>
      <c r="B491" s="830"/>
      <c r="C491" s="831"/>
      <c r="D491" s="830"/>
      <c r="E491" s="831">
        <f t="shared" si="7"/>
      </c>
    </row>
    <row r="492" spans="1:5" ht="12.75">
      <c r="A492" s="829"/>
      <c r="B492" s="830"/>
      <c r="C492" s="831"/>
      <c r="D492" s="830"/>
      <c r="E492" s="831">
        <f t="shared" si="7"/>
      </c>
    </row>
    <row r="493" spans="1:5" ht="12.75">
      <c r="A493" s="829"/>
      <c r="B493" s="830"/>
      <c r="C493" s="831"/>
      <c r="D493" s="830"/>
      <c r="E493" s="831">
        <f t="shared" si="7"/>
      </c>
    </row>
    <row r="494" spans="1:5" ht="12.75">
      <c r="A494" s="829"/>
      <c r="B494" s="830"/>
      <c r="C494" s="831"/>
      <c r="D494" s="830"/>
      <c r="E494" s="831">
        <f t="shared" si="7"/>
      </c>
    </row>
    <row r="495" spans="1:5" ht="12.75">
      <c r="A495" s="829"/>
      <c r="B495" s="830"/>
      <c r="C495" s="831"/>
      <c r="D495" s="830"/>
      <c r="E495" s="831">
        <f t="shared" si="7"/>
      </c>
    </row>
    <row r="496" spans="1:5" ht="12.75">
      <c r="A496" s="829"/>
      <c r="B496" s="830"/>
      <c r="C496" s="831"/>
      <c r="D496" s="830"/>
      <c r="E496" s="831">
        <f t="shared" si="7"/>
      </c>
    </row>
    <row r="497" spans="1:5" ht="12.75">
      <c r="A497" s="829"/>
      <c r="B497" s="830"/>
      <c r="C497" s="831"/>
      <c r="D497" s="830"/>
      <c r="E497" s="831">
        <f t="shared" si="7"/>
      </c>
    </row>
    <row r="498" spans="1:5" ht="12.75">
      <c r="A498" s="829"/>
      <c r="B498" s="830"/>
      <c r="C498" s="831"/>
      <c r="D498" s="830"/>
      <c r="E498" s="831">
        <f t="shared" si="7"/>
      </c>
    </row>
    <row r="499" spans="1:5" ht="12.75">
      <c r="A499" s="829"/>
      <c r="B499" s="830"/>
      <c r="C499" s="831"/>
      <c r="D499" s="830"/>
      <c r="E499" s="831">
        <f t="shared" si="7"/>
      </c>
    </row>
    <row r="500" spans="1:5" ht="12.75">
      <c r="A500" s="829"/>
      <c r="B500" s="830"/>
      <c r="C500" s="831"/>
      <c r="D500" s="830"/>
      <c r="E500" s="831">
        <f t="shared" si="7"/>
      </c>
    </row>
    <row r="501" spans="1:5" ht="12.75">
      <c r="A501" s="829"/>
      <c r="B501" s="830"/>
      <c r="C501" s="831"/>
      <c r="D501" s="830"/>
      <c r="E501" s="831">
        <f t="shared" si="7"/>
      </c>
    </row>
    <row r="502" spans="1:5" ht="12.75">
      <c r="A502" s="829"/>
      <c r="B502" s="830"/>
      <c r="C502" s="831"/>
      <c r="D502" s="830"/>
      <c r="E502" s="831">
        <f t="shared" si="7"/>
      </c>
    </row>
    <row r="503" spans="1:5" ht="12.75">
      <c r="A503" s="829"/>
      <c r="B503" s="830"/>
      <c r="C503" s="831"/>
      <c r="D503" s="830"/>
      <c r="E503" s="831">
        <f t="shared" si="7"/>
      </c>
    </row>
    <row r="504" spans="1:5" ht="12.75">
      <c r="A504" s="829"/>
      <c r="B504" s="830"/>
      <c r="C504" s="831"/>
      <c r="D504" s="830"/>
      <c r="E504" s="831">
        <f t="shared" si="7"/>
      </c>
    </row>
    <row r="505" spans="1:5" ht="12.75">
      <c r="A505" s="829"/>
      <c r="B505" s="830"/>
      <c r="C505" s="831"/>
      <c r="D505" s="830"/>
      <c r="E505" s="831">
        <f t="shared" si="7"/>
      </c>
    </row>
    <row r="506" spans="1:5" ht="12.75">
      <c r="A506" s="829"/>
      <c r="B506" s="830"/>
      <c r="C506" s="831"/>
      <c r="D506" s="830"/>
      <c r="E506" s="831">
        <f t="shared" si="7"/>
      </c>
    </row>
    <row r="507" spans="1:5" ht="12.75">
      <c r="A507" s="829"/>
      <c r="B507" s="830"/>
      <c r="C507" s="831"/>
      <c r="D507" s="830"/>
      <c r="E507" s="831">
        <f t="shared" si="7"/>
      </c>
    </row>
    <row r="508" spans="1:5" ht="12.75">
      <c r="A508" s="829"/>
      <c r="B508" s="830"/>
      <c r="C508" s="831"/>
      <c r="D508" s="830"/>
      <c r="E508" s="831">
        <f t="shared" si="7"/>
      </c>
    </row>
    <row r="509" spans="1:5" ht="12.75">
      <c r="A509" s="829"/>
      <c r="B509" s="830"/>
      <c r="C509" s="831"/>
      <c r="D509" s="830"/>
      <c r="E509" s="831">
        <f t="shared" si="7"/>
      </c>
    </row>
    <row r="510" spans="1:5" ht="12.75">
      <c r="A510" s="829"/>
      <c r="B510" s="830"/>
      <c r="C510" s="831"/>
      <c r="D510" s="830"/>
      <c r="E510" s="831">
        <f t="shared" si="7"/>
      </c>
    </row>
    <row r="511" spans="1:5" ht="12.75">
      <c r="A511" s="829"/>
      <c r="B511" s="830"/>
      <c r="C511" s="831"/>
      <c r="D511" s="830"/>
      <c r="E511" s="831">
        <f t="shared" si="7"/>
      </c>
    </row>
    <row r="512" spans="1:5" ht="12.75">
      <c r="A512" s="829"/>
      <c r="B512" s="830"/>
      <c r="C512" s="831"/>
      <c r="D512" s="830"/>
      <c r="E512" s="831">
        <f t="shared" si="7"/>
      </c>
    </row>
    <row r="513" spans="1:5" ht="12.75">
      <c r="A513" s="829"/>
      <c r="B513" s="830"/>
      <c r="C513" s="831"/>
      <c r="D513" s="830"/>
      <c r="E513" s="831">
        <f t="shared" si="7"/>
      </c>
    </row>
    <row r="514" spans="1:5" ht="12.75">
      <c r="A514" s="829"/>
      <c r="B514" s="830"/>
      <c r="C514" s="831"/>
      <c r="D514" s="830"/>
      <c r="E514" s="831">
        <f t="shared" si="7"/>
      </c>
    </row>
    <row r="515" spans="1:5" ht="12.75">
      <c r="A515" s="829"/>
      <c r="B515" s="830"/>
      <c r="C515" s="831"/>
      <c r="D515" s="830"/>
      <c r="E515" s="831">
        <f aca="true" t="shared" si="8" ref="E515:E578">IF(B515&lt;&gt;0,IF(ABS(B515-D515)&gt;0.1,"KO","OK"),"")</f>
      </c>
    </row>
    <row r="516" spans="1:5" ht="12.75">
      <c r="A516" s="829"/>
      <c r="B516" s="830"/>
      <c r="C516" s="831"/>
      <c r="D516" s="830"/>
      <c r="E516" s="831">
        <f t="shared" si="8"/>
      </c>
    </row>
    <row r="517" spans="1:5" ht="12.75">
      <c r="A517" s="829"/>
      <c r="B517" s="830"/>
      <c r="C517" s="831"/>
      <c r="D517" s="830"/>
      <c r="E517" s="831">
        <f t="shared" si="8"/>
      </c>
    </row>
    <row r="518" spans="1:5" ht="12.75">
      <c r="A518" s="829"/>
      <c r="B518" s="830"/>
      <c r="C518" s="831"/>
      <c r="D518" s="830"/>
      <c r="E518" s="831">
        <f t="shared" si="8"/>
      </c>
    </row>
    <row r="519" spans="1:5" ht="12.75">
      <c r="A519" s="829"/>
      <c r="B519" s="830"/>
      <c r="C519" s="831"/>
      <c r="D519" s="830"/>
      <c r="E519" s="831">
        <f t="shared" si="8"/>
      </c>
    </row>
    <row r="520" spans="1:5" ht="12.75">
      <c r="A520" s="829"/>
      <c r="B520" s="830"/>
      <c r="C520" s="831"/>
      <c r="D520" s="830"/>
      <c r="E520" s="831">
        <f t="shared" si="8"/>
      </c>
    </row>
    <row r="521" spans="1:5" ht="12.75">
      <c r="A521" s="829"/>
      <c r="B521" s="830"/>
      <c r="C521" s="831"/>
      <c r="D521" s="830"/>
      <c r="E521" s="831">
        <f t="shared" si="8"/>
      </c>
    </row>
    <row r="522" spans="1:5" ht="12.75">
      <c r="A522" s="829"/>
      <c r="B522" s="830"/>
      <c r="C522" s="831"/>
      <c r="D522" s="830"/>
      <c r="E522" s="831">
        <f t="shared" si="8"/>
      </c>
    </row>
    <row r="523" spans="1:5" ht="12.75">
      <c r="A523" s="829"/>
      <c r="B523" s="830"/>
      <c r="C523" s="831"/>
      <c r="D523" s="830"/>
      <c r="E523" s="831">
        <f t="shared" si="8"/>
      </c>
    </row>
    <row r="524" spans="1:5" ht="12.75">
      <c r="A524" s="829"/>
      <c r="B524" s="830"/>
      <c r="C524" s="831"/>
      <c r="D524" s="830"/>
      <c r="E524" s="831">
        <f t="shared" si="8"/>
      </c>
    </row>
    <row r="525" spans="1:5" ht="12.75">
      <c r="A525" s="829"/>
      <c r="B525" s="830"/>
      <c r="C525" s="831"/>
      <c r="D525" s="830"/>
      <c r="E525" s="831">
        <f t="shared" si="8"/>
      </c>
    </row>
    <row r="526" spans="1:5" ht="12.75">
      <c r="A526" s="829"/>
      <c r="B526" s="830"/>
      <c r="C526" s="831"/>
      <c r="D526" s="830"/>
      <c r="E526" s="831">
        <f t="shared" si="8"/>
      </c>
    </row>
    <row r="527" spans="1:5" ht="12.75">
      <c r="A527" s="829"/>
      <c r="B527" s="830"/>
      <c r="C527" s="831"/>
      <c r="D527" s="830"/>
      <c r="E527" s="831">
        <f t="shared" si="8"/>
      </c>
    </row>
    <row r="528" spans="1:5" ht="12.75">
      <c r="A528" s="829"/>
      <c r="B528" s="830"/>
      <c r="C528" s="831"/>
      <c r="D528" s="830"/>
      <c r="E528" s="831">
        <f t="shared" si="8"/>
      </c>
    </row>
    <row r="529" spans="1:5" ht="12.75">
      <c r="A529" s="829"/>
      <c r="B529" s="830"/>
      <c r="C529" s="831"/>
      <c r="D529" s="830"/>
      <c r="E529" s="831">
        <f t="shared" si="8"/>
      </c>
    </row>
    <row r="530" spans="1:5" ht="12.75">
      <c r="A530" s="829"/>
      <c r="B530" s="830"/>
      <c r="C530" s="831"/>
      <c r="D530" s="830"/>
      <c r="E530" s="831">
        <f t="shared" si="8"/>
      </c>
    </row>
    <row r="531" spans="1:5" ht="12.75">
      <c r="A531" s="829"/>
      <c r="B531" s="830"/>
      <c r="C531" s="831"/>
      <c r="D531" s="830"/>
      <c r="E531" s="831">
        <f t="shared" si="8"/>
      </c>
    </row>
    <row r="532" spans="1:5" ht="12.75">
      <c r="A532" s="829"/>
      <c r="B532" s="830"/>
      <c r="C532" s="831"/>
      <c r="D532" s="830"/>
      <c r="E532" s="831">
        <f t="shared" si="8"/>
      </c>
    </row>
    <row r="533" spans="1:5" ht="12.75">
      <c r="A533" s="829"/>
      <c r="B533" s="830"/>
      <c r="C533" s="831"/>
      <c r="D533" s="830"/>
      <c r="E533" s="831">
        <f t="shared" si="8"/>
      </c>
    </row>
    <row r="534" spans="1:5" ht="12.75">
      <c r="A534" s="829"/>
      <c r="B534" s="830"/>
      <c r="C534" s="831"/>
      <c r="D534" s="830"/>
      <c r="E534" s="831">
        <f t="shared" si="8"/>
      </c>
    </row>
    <row r="535" spans="1:5" ht="12.75">
      <c r="A535" s="829"/>
      <c r="B535" s="830"/>
      <c r="C535" s="831"/>
      <c r="D535" s="830"/>
      <c r="E535" s="831">
        <f t="shared" si="8"/>
      </c>
    </row>
    <row r="536" spans="1:5" ht="12.75">
      <c r="A536" s="829"/>
      <c r="B536" s="830"/>
      <c r="C536" s="831"/>
      <c r="D536" s="830"/>
      <c r="E536" s="831">
        <f t="shared" si="8"/>
      </c>
    </row>
    <row r="537" spans="1:5" ht="12.75">
      <c r="A537" s="829"/>
      <c r="B537" s="830"/>
      <c r="C537" s="831"/>
      <c r="D537" s="830"/>
      <c r="E537" s="831">
        <f t="shared" si="8"/>
      </c>
    </row>
    <row r="538" spans="1:5" ht="12.75">
      <c r="A538" s="829"/>
      <c r="B538" s="830"/>
      <c r="C538" s="831"/>
      <c r="D538" s="830"/>
      <c r="E538" s="831">
        <f t="shared" si="8"/>
      </c>
    </row>
    <row r="539" spans="1:5" ht="12.75">
      <c r="A539" s="829"/>
      <c r="B539" s="830"/>
      <c r="C539" s="831"/>
      <c r="D539" s="830"/>
      <c r="E539" s="831">
        <f t="shared" si="8"/>
      </c>
    </row>
    <row r="540" spans="1:5" ht="12.75">
      <c r="A540" s="829"/>
      <c r="B540" s="830"/>
      <c r="C540" s="831"/>
      <c r="D540" s="830"/>
      <c r="E540" s="831">
        <f t="shared" si="8"/>
      </c>
    </row>
    <row r="541" spans="1:5" ht="12.75">
      <c r="A541" s="829"/>
      <c r="B541" s="830"/>
      <c r="C541" s="831"/>
      <c r="D541" s="830"/>
      <c r="E541" s="831">
        <f t="shared" si="8"/>
      </c>
    </row>
    <row r="542" spans="1:5" ht="12.75">
      <c r="A542" s="829"/>
      <c r="B542" s="830"/>
      <c r="C542" s="831"/>
      <c r="D542" s="830"/>
      <c r="E542" s="831">
        <f t="shared" si="8"/>
      </c>
    </row>
    <row r="543" spans="1:5" ht="12.75">
      <c r="A543" s="829"/>
      <c r="B543" s="830"/>
      <c r="C543" s="831"/>
      <c r="D543" s="830"/>
      <c r="E543" s="831">
        <f t="shared" si="8"/>
      </c>
    </row>
    <row r="544" spans="1:5" ht="12.75">
      <c r="A544" s="829"/>
      <c r="B544" s="830"/>
      <c r="C544" s="831"/>
      <c r="D544" s="830"/>
      <c r="E544" s="831">
        <f t="shared" si="8"/>
      </c>
    </row>
    <row r="545" spans="1:5" ht="12.75">
      <c r="A545" s="829"/>
      <c r="B545" s="830"/>
      <c r="C545" s="831"/>
      <c r="D545" s="830"/>
      <c r="E545" s="831">
        <f t="shared" si="8"/>
      </c>
    </row>
    <row r="546" spans="1:5" ht="12.75">
      <c r="A546" s="829"/>
      <c r="B546" s="830"/>
      <c r="C546" s="831"/>
      <c r="D546" s="830"/>
      <c r="E546" s="831">
        <f t="shared" si="8"/>
      </c>
    </row>
    <row r="547" spans="1:5" ht="12.75">
      <c r="A547" s="829"/>
      <c r="B547" s="830"/>
      <c r="C547" s="831"/>
      <c r="D547" s="830"/>
      <c r="E547" s="831">
        <f t="shared" si="8"/>
      </c>
    </row>
    <row r="548" spans="1:5" ht="12.75">
      <c r="A548" s="829"/>
      <c r="B548" s="830"/>
      <c r="C548" s="831"/>
      <c r="D548" s="830"/>
      <c r="E548" s="831">
        <f t="shared" si="8"/>
      </c>
    </row>
    <row r="549" spans="1:5" ht="12.75">
      <c r="A549" s="829"/>
      <c r="B549" s="830"/>
      <c r="C549" s="831"/>
      <c r="D549" s="830"/>
      <c r="E549" s="831">
        <f t="shared" si="8"/>
      </c>
    </row>
    <row r="550" spans="1:5" ht="12.75">
      <c r="A550" s="829"/>
      <c r="B550" s="830"/>
      <c r="C550" s="831"/>
      <c r="D550" s="830"/>
      <c r="E550" s="831">
        <f t="shared" si="8"/>
      </c>
    </row>
    <row r="551" spans="1:5" ht="12.75">
      <c r="A551" s="829"/>
      <c r="B551" s="830"/>
      <c r="C551" s="831"/>
      <c r="D551" s="830"/>
      <c r="E551" s="831">
        <f t="shared" si="8"/>
      </c>
    </row>
    <row r="552" spans="1:5" ht="12.75">
      <c r="A552" s="829"/>
      <c r="B552" s="830"/>
      <c r="C552" s="831"/>
      <c r="D552" s="830"/>
      <c r="E552" s="831">
        <f t="shared" si="8"/>
      </c>
    </row>
    <row r="553" spans="1:5" ht="12.75">
      <c r="A553" s="829"/>
      <c r="B553" s="830"/>
      <c r="C553" s="831"/>
      <c r="D553" s="830"/>
      <c r="E553" s="831">
        <f t="shared" si="8"/>
      </c>
    </row>
    <row r="554" spans="1:5" ht="12.75">
      <c r="A554" s="829"/>
      <c r="B554" s="830"/>
      <c r="C554" s="831"/>
      <c r="D554" s="830"/>
      <c r="E554" s="831">
        <f t="shared" si="8"/>
      </c>
    </row>
    <row r="555" spans="1:5" ht="12.75">
      <c r="A555" s="829"/>
      <c r="B555" s="830"/>
      <c r="C555" s="831"/>
      <c r="D555" s="830"/>
      <c r="E555" s="831">
        <f t="shared" si="8"/>
      </c>
    </row>
    <row r="556" spans="1:5" ht="12.75">
      <c r="A556" s="829"/>
      <c r="B556" s="830"/>
      <c r="C556" s="831"/>
      <c r="D556" s="830"/>
      <c r="E556" s="831">
        <f t="shared" si="8"/>
      </c>
    </row>
    <row r="557" spans="1:5" ht="12.75">
      <c r="A557" s="829"/>
      <c r="B557" s="830"/>
      <c r="C557" s="831"/>
      <c r="D557" s="830"/>
      <c r="E557" s="831">
        <f t="shared" si="8"/>
      </c>
    </row>
    <row r="558" spans="1:5" ht="12.75">
      <c r="A558" s="829"/>
      <c r="B558" s="830"/>
      <c r="C558" s="831"/>
      <c r="D558" s="830"/>
      <c r="E558" s="831">
        <f t="shared" si="8"/>
      </c>
    </row>
    <row r="559" spans="1:5" ht="12.75">
      <c r="A559" s="829"/>
      <c r="B559" s="830"/>
      <c r="C559" s="831"/>
      <c r="D559" s="830"/>
      <c r="E559" s="831">
        <f t="shared" si="8"/>
      </c>
    </row>
    <row r="560" spans="1:5" ht="12.75">
      <c r="A560" s="829"/>
      <c r="B560" s="830"/>
      <c r="C560" s="831"/>
      <c r="D560" s="830"/>
      <c r="E560" s="831">
        <f t="shared" si="8"/>
      </c>
    </row>
    <row r="561" spans="1:5" ht="12.75">
      <c r="A561" s="829"/>
      <c r="B561" s="830"/>
      <c r="C561" s="831"/>
      <c r="D561" s="830"/>
      <c r="E561" s="831">
        <f t="shared" si="8"/>
      </c>
    </row>
    <row r="562" spans="1:5" ht="12.75">
      <c r="A562" s="829"/>
      <c r="B562" s="830"/>
      <c r="C562" s="831"/>
      <c r="D562" s="830"/>
      <c r="E562" s="831">
        <f t="shared" si="8"/>
      </c>
    </row>
    <row r="563" spans="1:5" ht="12.75">
      <c r="A563" s="829"/>
      <c r="B563" s="830"/>
      <c r="C563" s="831"/>
      <c r="D563" s="830"/>
      <c r="E563" s="831">
        <f t="shared" si="8"/>
      </c>
    </row>
    <row r="564" spans="1:5" ht="12.75">
      <c r="A564" s="829"/>
      <c r="B564" s="830"/>
      <c r="C564" s="831"/>
      <c r="D564" s="830"/>
      <c r="E564" s="831">
        <f t="shared" si="8"/>
      </c>
    </row>
    <row r="565" spans="1:5" ht="12.75">
      <c r="A565" s="829"/>
      <c r="B565" s="830"/>
      <c r="C565" s="831"/>
      <c r="D565" s="830"/>
      <c r="E565" s="831">
        <f t="shared" si="8"/>
      </c>
    </row>
    <row r="566" spans="1:5" ht="12.75">
      <c r="A566" s="829"/>
      <c r="B566" s="830"/>
      <c r="C566" s="831"/>
      <c r="D566" s="830"/>
      <c r="E566" s="831">
        <f t="shared" si="8"/>
      </c>
    </row>
    <row r="567" spans="1:5" ht="12.75">
      <c r="A567" s="829"/>
      <c r="B567" s="830"/>
      <c r="C567" s="831"/>
      <c r="D567" s="830"/>
      <c r="E567" s="831">
        <f t="shared" si="8"/>
      </c>
    </row>
    <row r="568" spans="1:5" ht="12.75">
      <c r="A568" s="829"/>
      <c r="B568" s="830"/>
      <c r="C568" s="831"/>
      <c r="D568" s="830"/>
      <c r="E568" s="831">
        <f t="shared" si="8"/>
      </c>
    </row>
    <row r="569" spans="1:5" ht="12.75">
      <c r="A569" s="829"/>
      <c r="B569" s="830"/>
      <c r="C569" s="831"/>
      <c r="D569" s="830"/>
      <c r="E569" s="831">
        <f t="shared" si="8"/>
      </c>
    </row>
    <row r="570" spans="1:5" ht="12.75">
      <c r="A570" s="829"/>
      <c r="B570" s="830"/>
      <c r="C570" s="831"/>
      <c r="D570" s="830"/>
      <c r="E570" s="831">
        <f t="shared" si="8"/>
      </c>
    </row>
    <row r="571" spans="1:5" ht="12.75">
      <c r="A571" s="829"/>
      <c r="B571" s="830"/>
      <c r="C571" s="831"/>
      <c r="D571" s="830"/>
      <c r="E571" s="831">
        <f t="shared" si="8"/>
      </c>
    </row>
    <row r="572" spans="1:5" ht="12.75">
      <c r="A572" s="829"/>
      <c r="B572" s="830"/>
      <c r="C572" s="831"/>
      <c r="D572" s="830"/>
      <c r="E572" s="831">
        <f t="shared" si="8"/>
      </c>
    </row>
    <row r="573" spans="1:5" ht="12.75">
      <c r="A573" s="829"/>
      <c r="B573" s="830"/>
      <c r="C573" s="831"/>
      <c r="D573" s="830"/>
      <c r="E573" s="831">
        <f t="shared" si="8"/>
      </c>
    </row>
    <row r="574" spans="1:5" ht="12.75">
      <c r="A574" s="829"/>
      <c r="B574" s="830"/>
      <c r="C574" s="831"/>
      <c r="D574" s="830"/>
      <c r="E574" s="831">
        <f t="shared" si="8"/>
      </c>
    </row>
    <row r="575" spans="1:5" ht="12.75">
      <c r="A575" s="829"/>
      <c r="B575" s="830"/>
      <c r="C575" s="831"/>
      <c r="D575" s="830"/>
      <c r="E575" s="831">
        <f t="shared" si="8"/>
      </c>
    </row>
    <row r="576" spans="1:5" ht="12.75">
      <c r="A576" s="829"/>
      <c r="B576" s="830"/>
      <c r="C576" s="831"/>
      <c r="D576" s="830"/>
      <c r="E576" s="831">
        <f t="shared" si="8"/>
      </c>
    </row>
    <row r="577" spans="1:5" ht="12.75">
      <c r="A577" s="829"/>
      <c r="B577" s="830"/>
      <c r="C577" s="831"/>
      <c r="D577" s="830"/>
      <c r="E577" s="831">
        <f t="shared" si="8"/>
      </c>
    </row>
    <row r="578" spans="1:5" ht="12.75">
      <c r="A578" s="829"/>
      <c r="B578" s="830"/>
      <c r="C578" s="831"/>
      <c r="D578" s="830"/>
      <c r="E578" s="831">
        <f t="shared" si="8"/>
      </c>
    </row>
    <row r="579" spans="1:5" ht="12.75">
      <c r="A579" s="829"/>
      <c r="B579" s="830"/>
      <c r="C579" s="831"/>
      <c r="D579" s="830"/>
      <c r="E579" s="831">
        <f aca="true" t="shared" si="9" ref="E579:E642">IF(B579&lt;&gt;0,IF(ABS(B579-D579)&gt;0.1,"KO","OK"),"")</f>
      </c>
    </row>
    <row r="580" spans="1:5" ht="12.75">
      <c r="A580" s="829"/>
      <c r="B580" s="830"/>
      <c r="C580" s="831"/>
      <c r="D580" s="830"/>
      <c r="E580" s="831">
        <f t="shared" si="9"/>
      </c>
    </row>
    <row r="581" spans="1:5" ht="12.75">
      <c r="A581" s="829"/>
      <c r="B581" s="830"/>
      <c r="C581" s="831"/>
      <c r="D581" s="830"/>
      <c r="E581" s="831">
        <f t="shared" si="9"/>
      </c>
    </row>
    <row r="582" spans="1:5" ht="12.75">
      <c r="A582" s="829"/>
      <c r="B582" s="830"/>
      <c r="C582" s="831"/>
      <c r="D582" s="830"/>
      <c r="E582" s="831">
        <f t="shared" si="9"/>
      </c>
    </row>
    <row r="583" spans="1:5" ht="12.75">
      <c r="A583" s="829"/>
      <c r="B583" s="830"/>
      <c r="C583" s="831"/>
      <c r="D583" s="830"/>
      <c r="E583" s="831">
        <f t="shared" si="9"/>
      </c>
    </row>
    <row r="584" spans="1:5" ht="12.75">
      <c r="A584" s="829"/>
      <c r="B584" s="830"/>
      <c r="C584" s="831"/>
      <c r="D584" s="830"/>
      <c r="E584" s="831">
        <f t="shared" si="9"/>
      </c>
    </row>
    <row r="585" spans="1:5" ht="12.75">
      <c r="A585" s="829"/>
      <c r="B585" s="830"/>
      <c r="C585" s="831"/>
      <c r="D585" s="830"/>
      <c r="E585" s="831">
        <f t="shared" si="9"/>
      </c>
    </row>
    <row r="586" spans="1:5" ht="12.75">
      <c r="A586" s="829"/>
      <c r="B586" s="830"/>
      <c r="C586" s="831"/>
      <c r="D586" s="830"/>
      <c r="E586" s="831">
        <f t="shared" si="9"/>
      </c>
    </row>
    <row r="587" spans="1:5" ht="12.75">
      <c r="A587" s="829"/>
      <c r="B587" s="830"/>
      <c r="C587" s="831"/>
      <c r="D587" s="830"/>
      <c r="E587" s="831">
        <f t="shared" si="9"/>
      </c>
    </row>
    <row r="588" spans="1:5" ht="12.75">
      <c r="A588" s="829"/>
      <c r="B588" s="830"/>
      <c r="C588" s="831"/>
      <c r="D588" s="830"/>
      <c r="E588" s="831">
        <f t="shared" si="9"/>
      </c>
    </row>
    <row r="589" spans="1:5" ht="12.75">
      <c r="A589" s="829"/>
      <c r="B589" s="830"/>
      <c r="C589" s="831"/>
      <c r="D589" s="830"/>
      <c r="E589" s="831">
        <f t="shared" si="9"/>
      </c>
    </row>
    <row r="590" spans="1:5" ht="12.75">
      <c r="A590" s="829"/>
      <c r="B590" s="830"/>
      <c r="C590" s="831"/>
      <c r="D590" s="830"/>
      <c r="E590" s="831">
        <f t="shared" si="9"/>
      </c>
    </row>
    <row r="591" spans="1:5" ht="12.75">
      <c r="A591" s="829"/>
      <c r="B591" s="830"/>
      <c r="C591" s="831"/>
      <c r="D591" s="830"/>
      <c r="E591" s="831">
        <f t="shared" si="9"/>
      </c>
    </row>
    <row r="592" spans="1:5" ht="12.75">
      <c r="A592" s="829"/>
      <c r="B592" s="830"/>
      <c r="C592" s="831"/>
      <c r="D592" s="830"/>
      <c r="E592" s="831">
        <f t="shared" si="9"/>
      </c>
    </row>
    <row r="593" spans="1:5" ht="12.75">
      <c r="A593" s="829"/>
      <c r="B593" s="830"/>
      <c r="C593" s="831"/>
      <c r="D593" s="830"/>
      <c r="E593" s="831">
        <f t="shared" si="9"/>
      </c>
    </row>
    <row r="594" spans="1:5" ht="12.75">
      <c r="A594" s="829"/>
      <c r="B594" s="830"/>
      <c r="C594" s="831"/>
      <c r="D594" s="830"/>
      <c r="E594" s="831">
        <f t="shared" si="9"/>
      </c>
    </row>
    <row r="595" spans="1:5" ht="12.75">
      <c r="A595" s="829"/>
      <c r="B595" s="830"/>
      <c r="C595" s="831"/>
      <c r="D595" s="830"/>
      <c r="E595" s="831">
        <f t="shared" si="9"/>
      </c>
    </row>
    <row r="596" spans="1:5" ht="12.75">
      <c r="A596" s="829"/>
      <c r="B596" s="830"/>
      <c r="C596" s="831"/>
      <c r="D596" s="830"/>
      <c r="E596" s="831">
        <f t="shared" si="9"/>
      </c>
    </row>
    <row r="597" spans="1:5" ht="12.75">
      <c r="A597" s="829"/>
      <c r="B597" s="830"/>
      <c r="C597" s="831"/>
      <c r="D597" s="830"/>
      <c r="E597" s="831">
        <f t="shared" si="9"/>
      </c>
    </row>
    <row r="598" spans="1:5" ht="12.75">
      <c r="A598" s="829"/>
      <c r="B598" s="830"/>
      <c r="C598" s="831"/>
      <c r="D598" s="830"/>
      <c r="E598" s="831">
        <f t="shared" si="9"/>
      </c>
    </row>
    <row r="599" spans="1:5" ht="12.75">
      <c r="A599" s="829"/>
      <c r="B599" s="830"/>
      <c r="C599" s="831"/>
      <c r="D599" s="830"/>
      <c r="E599" s="831">
        <f t="shared" si="9"/>
      </c>
    </row>
    <row r="600" spans="1:5" ht="12.75">
      <c r="A600" s="829"/>
      <c r="B600" s="830"/>
      <c r="C600" s="831"/>
      <c r="D600" s="830"/>
      <c r="E600" s="831">
        <f t="shared" si="9"/>
      </c>
    </row>
    <row r="601" spans="1:5" ht="12.75">
      <c r="A601" s="829"/>
      <c r="B601" s="830"/>
      <c r="C601" s="831"/>
      <c r="D601" s="830"/>
      <c r="E601" s="831">
        <f t="shared" si="9"/>
      </c>
    </row>
    <row r="602" spans="1:5" ht="12.75">
      <c r="A602" s="829"/>
      <c r="B602" s="830"/>
      <c r="C602" s="831"/>
      <c r="D602" s="830"/>
      <c r="E602" s="831">
        <f t="shared" si="9"/>
      </c>
    </row>
    <row r="603" spans="1:5" ht="12.75">
      <c r="A603" s="829"/>
      <c r="B603" s="830"/>
      <c r="C603" s="831"/>
      <c r="D603" s="830"/>
      <c r="E603" s="831">
        <f t="shared" si="9"/>
      </c>
    </row>
    <row r="604" spans="1:5" ht="12.75">
      <c r="A604" s="829"/>
      <c r="B604" s="830"/>
      <c r="C604" s="831"/>
      <c r="D604" s="830"/>
      <c r="E604" s="831">
        <f t="shared" si="9"/>
      </c>
    </row>
    <row r="605" spans="1:5" ht="12.75">
      <c r="A605" s="829"/>
      <c r="B605" s="830"/>
      <c r="C605" s="831"/>
      <c r="D605" s="830"/>
      <c r="E605" s="831">
        <f t="shared" si="9"/>
      </c>
    </row>
    <row r="606" spans="1:5" ht="12.75">
      <c r="A606" s="829"/>
      <c r="B606" s="830"/>
      <c r="C606" s="831"/>
      <c r="D606" s="830"/>
      <c r="E606" s="831">
        <f t="shared" si="9"/>
      </c>
    </row>
    <row r="607" spans="1:5" ht="12.75">
      <c r="A607" s="829"/>
      <c r="B607" s="830"/>
      <c r="C607" s="831"/>
      <c r="D607" s="830"/>
      <c r="E607" s="831">
        <f t="shared" si="9"/>
      </c>
    </row>
    <row r="608" spans="1:5" ht="12.75">
      <c r="A608" s="829"/>
      <c r="B608" s="830"/>
      <c r="C608" s="831"/>
      <c r="D608" s="830"/>
      <c r="E608" s="831">
        <f t="shared" si="9"/>
      </c>
    </row>
    <row r="609" spans="1:5" ht="12.75">
      <c r="A609" s="829"/>
      <c r="B609" s="830"/>
      <c r="C609" s="831"/>
      <c r="D609" s="830"/>
      <c r="E609" s="831">
        <f t="shared" si="9"/>
      </c>
    </row>
    <row r="610" spans="1:5" ht="12.75">
      <c r="A610" s="829"/>
      <c r="B610" s="830"/>
      <c r="C610" s="831"/>
      <c r="D610" s="830"/>
      <c r="E610" s="831">
        <f t="shared" si="9"/>
      </c>
    </row>
    <row r="611" spans="1:5" ht="12.75">
      <c r="A611" s="829"/>
      <c r="B611" s="830"/>
      <c r="C611" s="831"/>
      <c r="D611" s="830"/>
      <c r="E611" s="831">
        <f t="shared" si="9"/>
      </c>
    </row>
    <row r="612" spans="1:5" ht="12.75">
      <c r="A612" s="829"/>
      <c r="B612" s="830"/>
      <c r="C612" s="831"/>
      <c r="D612" s="830"/>
      <c r="E612" s="831">
        <f t="shared" si="9"/>
      </c>
    </row>
    <row r="613" spans="1:5" ht="12.75">
      <c r="A613" s="829"/>
      <c r="B613" s="830"/>
      <c r="C613" s="831"/>
      <c r="D613" s="830"/>
      <c r="E613" s="831">
        <f t="shared" si="9"/>
      </c>
    </row>
    <row r="614" spans="1:5" ht="12.75">
      <c r="A614" s="829"/>
      <c r="B614" s="830"/>
      <c r="C614" s="831"/>
      <c r="D614" s="830"/>
      <c r="E614" s="831">
        <f t="shared" si="9"/>
      </c>
    </row>
    <row r="615" spans="1:5" ht="12.75">
      <c r="A615" s="829"/>
      <c r="B615" s="830"/>
      <c r="C615" s="831"/>
      <c r="D615" s="830"/>
      <c r="E615" s="831">
        <f t="shared" si="9"/>
      </c>
    </row>
    <row r="616" spans="1:5" ht="12.75">
      <c r="A616" s="829"/>
      <c r="B616" s="830"/>
      <c r="C616" s="831"/>
      <c r="D616" s="830"/>
      <c r="E616" s="831">
        <f t="shared" si="9"/>
      </c>
    </row>
    <row r="617" spans="1:5" ht="12.75">
      <c r="A617" s="829"/>
      <c r="B617" s="830"/>
      <c r="C617" s="831"/>
      <c r="D617" s="830"/>
      <c r="E617" s="831">
        <f t="shared" si="9"/>
      </c>
    </row>
    <row r="618" spans="1:5" ht="12.75">
      <c r="A618" s="829"/>
      <c r="B618" s="830"/>
      <c r="C618" s="831"/>
      <c r="D618" s="830"/>
      <c r="E618" s="831">
        <f t="shared" si="9"/>
      </c>
    </row>
    <row r="619" spans="1:5" ht="12.75">
      <c r="A619" s="829"/>
      <c r="B619" s="830"/>
      <c r="C619" s="831"/>
      <c r="D619" s="830"/>
      <c r="E619" s="831">
        <f t="shared" si="9"/>
      </c>
    </row>
    <row r="620" spans="1:5" ht="12.75">
      <c r="A620" s="829"/>
      <c r="B620" s="830"/>
      <c r="C620" s="831"/>
      <c r="D620" s="830"/>
      <c r="E620" s="831">
        <f t="shared" si="9"/>
      </c>
    </row>
    <row r="621" spans="1:5" ht="12.75">
      <c r="A621" s="829"/>
      <c r="B621" s="830"/>
      <c r="C621" s="831"/>
      <c r="D621" s="830"/>
      <c r="E621" s="831">
        <f t="shared" si="9"/>
      </c>
    </row>
    <row r="622" spans="1:5" ht="12.75">
      <c r="A622" s="829"/>
      <c r="B622" s="830"/>
      <c r="C622" s="831"/>
      <c r="D622" s="830"/>
      <c r="E622" s="831">
        <f t="shared" si="9"/>
      </c>
    </row>
    <row r="623" spans="1:5" ht="12.75">
      <c r="A623" s="829"/>
      <c r="B623" s="830"/>
      <c r="C623" s="831"/>
      <c r="D623" s="830"/>
      <c r="E623" s="831">
        <f t="shared" si="9"/>
      </c>
    </row>
    <row r="624" spans="1:5" ht="12.75">
      <c r="A624" s="829"/>
      <c r="B624" s="830"/>
      <c r="C624" s="831"/>
      <c r="D624" s="830"/>
      <c r="E624" s="831">
        <f t="shared" si="9"/>
      </c>
    </row>
    <row r="625" spans="1:5" ht="12.75">
      <c r="A625" s="829"/>
      <c r="B625" s="830"/>
      <c r="C625" s="831"/>
      <c r="D625" s="830"/>
      <c r="E625" s="831">
        <f>IF(B625&lt;&gt;0,IF(ABS(B625-D625)&gt;0.1,"KO","OK"),"")</f>
      </c>
    </row>
    <row r="626" spans="1:5" ht="12.75">
      <c r="A626" s="829"/>
      <c r="B626" s="830"/>
      <c r="C626" s="831"/>
      <c r="D626" s="830"/>
      <c r="E626" s="831">
        <f t="shared" si="9"/>
      </c>
    </row>
    <row r="627" spans="1:5" ht="12.75">
      <c r="A627" s="829"/>
      <c r="B627" s="830"/>
      <c r="C627" s="831"/>
      <c r="D627" s="830"/>
      <c r="E627" s="831">
        <f t="shared" si="9"/>
      </c>
    </row>
    <row r="628" spans="1:5" ht="12.75">
      <c r="A628" s="829"/>
      <c r="B628" s="830"/>
      <c r="C628" s="831"/>
      <c r="D628" s="830"/>
      <c r="E628" s="831">
        <f t="shared" si="9"/>
      </c>
    </row>
    <row r="629" spans="1:5" ht="12.75">
      <c r="A629" s="829"/>
      <c r="B629" s="830"/>
      <c r="C629" s="831"/>
      <c r="D629" s="830"/>
      <c r="E629" s="831">
        <f t="shared" si="9"/>
      </c>
    </row>
    <row r="630" spans="1:5" ht="12.75">
      <c r="A630" s="829"/>
      <c r="B630" s="830"/>
      <c r="C630" s="831"/>
      <c r="D630" s="830"/>
      <c r="E630" s="831">
        <f t="shared" si="9"/>
      </c>
    </row>
    <row r="631" spans="1:5" ht="12.75">
      <c r="A631" s="829"/>
      <c r="B631" s="830"/>
      <c r="C631" s="831"/>
      <c r="D631" s="830"/>
      <c r="E631" s="831">
        <f t="shared" si="9"/>
      </c>
    </row>
    <row r="632" spans="1:5" ht="12.75">
      <c r="A632" s="829"/>
      <c r="B632" s="830"/>
      <c r="C632" s="831"/>
      <c r="D632" s="830"/>
      <c r="E632" s="831">
        <f t="shared" si="9"/>
      </c>
    </row>
    <row r="633" spans="1:5" ht="12.75">
      <c r="A633" s="829"/>
      <c r="B633" s="830"/>
      <c r="C633" s="831"/>
      <c r="D633" s="830"/>
      <c r="E633" s="831">
        <f t="shared" si="9"/>
      </c>
    </row>
    <row r="634" spans="1:5" ht="12.75">
      <c r="A634" s="829"/>
      <c r="B634" s="830"/>
      <c r="C634" s="831"/>
      <c r="D634" s="830"/>
      <c r="E634" s="831">
        <f t="shared" si="9"/>
      </c>
    </row>
    <row r="635" spans="1:5" ht="12.75">
      <c r="A635" s="829"/>
      <c r="B635" s="830"/>
      <c r="C635" s="831"/>
      <c r="D635" s="830"/>
      <c r="E635" s="831">
        <f t="shared" si="9"/>
      </c>
    </row>
    <row r="636" spans="1:5" ht="12.75">
      <c r="A636" s="829"/>
      <c r="B636" s="830"/>
      <c r="C636" s="831"/>
      <c r="D636" s="830"/>
      <c r="E636" s="831">
        <f t="shared" si="9"/>
      </c>
    </row>
    <row r="637" spans="1:5" ht="12.75">
      <c r="A637" s="829"/>
      <c r="B637" s="830"/>
      <c r="C637" s="831"/>
      <c r="D637" s="830"/>
      <c r="E637" s="831">
        <f t="shared" si="9"/>
      </c>
    </row>
    <row r="638" spans="1:5" ht="12.75">
      <c r="A638" s="829"/>
      <c r="B638" s="830"/>
      <c r="C638" s="831"/>
      <c r="D638" s="830"/>
      <c r="E638" s="831">
        <f t="shared" si="9"/>
      </c>
    </row>
    <row r="639" spans="1:5" ht="12.75">
      <c r="A639" s="829"/>
      <c r="B639" s="830"/>
      <c r="C639" s="831"/>
      <c r="D639" s="830"/>
      <c r="E639" s="831">
        <f t="shared" si="9"/>
      </c>
    </row>
    <row r="640" spans="1:5" ht="12.75">
      <c r="A640" s="829"/>
      <c r="B640" s="830"/>
      <c r="C640" s="831"/>
      <c r="D640" s="830"/>
      <c r="E640" s="831">
        <f t="shared" si="9"/>
      </c>
    </row>
    <row r="641" spans="1:5" ht="12.75">
      <c r="A641" s="829"/>
      <c r="B641" s="830"/>
      <c r="C641" s="831"/>
      <c r="D641" s="830"/>
      <c r="E641" s="831">
        <f t="shared" si="9"/>
      </c>
    </row>
    <row r="642" spans="1:5" ht="12.75">
      <c r="A642" s="829"/>
      <c r="B642" s="830"/>
      <c r="C642" s="831"/>
      <c r="D642" s="830"/>
      <c r="E642" s="831">
        <f t="shared" si="9"/>
      </c>
    </row>
    <row r="643" spans="1:5" ht="12.75">
      <c r="A643" s="829"/>
      <c r="B643" s="830"/>
      <c r="C643" s="831"/>
      <c r="D643" s="830"/>
      <c r="E643" s="831">
        <f aca="true" t="shared" si="10" ref="E643:E650">IF(B643&lt;&gt;0,IF(ABS(B643-D643)&gt;0.1,"KO","OK"),"")</f>
      </c>
    </row>
    <row r="644" spans="1:5" ht="12.75">
      <c r="A644" s="829"/>
      <c r="B644" s="830"/>
      <c r="C644" s="831"/>
      <c r="D644" s="830"/>
      <c r="E644" s="831">
        <f t="shared" si="10"/>
      </c>
    </row>
    <row r="645" spans="1:5" ht="12.75">
      <c r="A645" s="829"/>
      <c r="B645" s="830"/>
      <c r="C645" s="831"/>
      <c r="D645" s="830"/>
      <c r="E645" s="831">
        <f t="shared" si="10"/>
      </c>
    </row>
    <row r="646" spans="1:5" ht="12.75">
      <c r="A646" s="829"/>
      <c r="B646" s="830"/>
      <c r="C646" s="831"/>
      <c r="D646" s="830"/>
      <c r="E646" s="831">
        <f t="shared" si="10"/>
      </c>
    </row>
    <row r="647" spans="1:5" ht="12.75">
      <c r="A647" s="829"/>
      <c r="B647" s="830"/>
      <c r="C647" s="831"/>
      <c r="D647" s="830"/>
      <c r="E647" s="831">
        <f t="shared" si="10"/>
      </c>
    </row>
    <row r="648" spans="1:5" ht="12.75">
      <c r="A648" s="829"/>
      <c r="B648" s="830"/>
      <c r="C648" s="831"/>
      <c r="D648" s="830"/>
      <c r="E648" s="831">
        <f t="shared" si="10"/>
      </c>
    </row>
    <row r="649" spans="1:5" ht="12.75">
      <c r="A649" s="829"/>
      <c r="B649" s="830"/>
      <c r="C649" s="831"/>
      <c r="D649" s="830"/>
      <c r="E649" s="831">
        <f t="shared" si="10"/>
      </c>
    </row>
    <row r="650" spans="1:5" ht="12.75">
      <c r="A650" s="829"/>
      <c r="B650" s="830"/>
      <c r="C650" s="831"/>
      <c r="D650" s="830"/>
      <c r="E650" s="831">
        <f t="shared" si="10"/>
      </c>
    </row>
  </sheetData>
  <sheetProtection/>
  <mergeCells count="2">
    <mergeCell ref="A1:B1"/>
    <mergeCell ref="C1:E1"/>
  </mergeCells>
  <conditionalFormatting sqref="E3:E650">
    <cfRule type="cellIs" priority="1" dxfId="5" operator="equal" stopIfTrue="1">
      <formula>"KO"</formula>
    </cfRule>
    <cfRule type="cellIs" priority="2" dxfId="6" operator="equal" stopIfTrue="1">
      <formula>"OK"</formula>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codeName="Feuil4"/>
  <dimension ref="A1:P31"/>
  <sheetViews>
    <sheetView zoomScalePageLayoutView="0" workbookViewId="0" topLeftCell="B1">
      <selection activeCell="A1" sqref="A1"/>
    </sheetView>
  </sheetViews>
  <sheetFormatPr defaultColWidth="11.421875" defaultRowHeight="15"/>
  <cols>
    <col min="1" max="1" width="2.00390625" style="8" hidden="1" customWidth="1"/>
    <col min="2" max="2" width="6.8515625" style="8" customWidth="1"/>
    <col min="3" max="3" width="42.57421875" style="7" customWidth="1"/>
    <col min="4" max="4" width="36.57421875" style="7" customWidth="1"/>
    <col min="5" max="5" width="10.7109375" style="5" customWidth="1"/>
    <col min="6" max="6" width="18.28125" style="5" customWidth="1"/>
    <col min="7" max="9" width="10.7109375" style="5" customWidth="1"/>
    <col min="10" max="11" width="10.7109375" style="7" customWidth="1"/>
    <col min="12" max="12" width="9.421875" style="7" customWidth="1"/>
    <col min="13" max="13" width="10.7109375" style="7" customWidth="1"/>
    <col min="14" max="14" width="2.7109375" style="7" customWidth="1"/>
    <col min="15" max="15" width="11.28125" style="7" customWidth="1"/>
    <col min="16" max="16" width="11.28125" style="7" hidden="1" customWidth="1"/>
    <col min="17" max="17" width="11.28125" style="7" customWidth="1"/>
    <col min="18" max="18" width="0.5625" style="7" customWidth="1"/>
    <col min="19" max="16384" width="11.421875" style="7" customWidth="1"/>
  </cols>
  <sheetData>
    <row r="1" spans="1:14" ht="11.25">
      <c r="A1" s="626" t="s">
        <v>463</v>
      </c>
      <c r="B1" s="419"/>
      <c r="C1" s="420"/>
      <c r="D1" s="420"/>
      <c r="E1" s="421"/>
      <c r="F1" s="421"/>
      <c r="G1" s="421"/>
      <c r="H1" s="421"/>
      <c r="I1" s="421"/>
      <c r="J1" s="420"/>
      <c r="K1" s="420"/>
      <c r="L1" s="420"/>
      <c r="M1" s="420"/>
      <c r="N1" s="422"/>
    </row>
    <row r="2" spans="1:14" ht="38.25" customHeight="1">
      <c r="A2" s="626" t="s">
        <v>470</v>
      </c>
      <c r="B2" s="423"/>
      <c r="C2" s="715" t="s">
        <v>338</v>
      </c>
      <c r="D2" s="715"/>
      <c r="E2" s="715"/>
      <c r="F2" s="715"/>
      <c r="G2" s="715"/>
      <c r="H2" s="715"/>
      <c r="I2" s="715"/>
      <c r="J2" s="715"/>
      <c r="K2" s="715"/>
      <c r="L2" s="715"/>
      <c r="M2" s="715"/>
      <c r="N2" s="60"/>
    </row>
    <row r="3" spans="1:14" ht="12.75">
      <c r="A3" s="626">
        <v>421349200</v>
      </c>
      <c r="B3" s="423"/>
      <c r="C3" s="268"/>
      <c r="D3" s="268"/>
      <c r="E3" s="268"/>
      <c r="F3" s="268"/>
      <c r="G3" s="268"/>
      <c r="H3" s="268"/>
      <c r="I3" s="268"/>
      <c r="J3" s="268"/>
      <c r="K3" s="268"/>
      <c r="L3" s="268"/>
      <c r="M3" s="268"/>
      <c r="N3" s="60"/>
    </row>
    <row r="4" spans="1:14" ht="12.75">
      <c r="A4" s="632"/>
      <c r="B4" s="423"/>
      <c r="C4" s="67" t="s">
        <v>208</v>
      </c>
      <c r="D4" s="633"/>
      <c r="E4" s="407"/>
      <c r="F4" s="407"/>
      <c r="G4" s="407"/>
      <c r="H4" s="407"/>
      <c r="I4" s="407"/>
      <c r="J4" s="407"/>
      <c r="K4" s="407"/>
      <c r="L4" s="408"/>
      <c r="M4" s="407"/>
      <c r="N4" s="60"/>
    </row>
    <row r="5" spans="1:14" ht="12.75">
      <c r="A5" s="58"/>
      <c r="B5" s="423"/>
      <c r="C5" s="406"/>
      <c r="D5" s="69"/>
      <c r="E5" s="409"/>
      <c r="F5" s="409"/>
      <c r="G5" s="409"/>
      <c r="H5" s="409"/>
      <c r="I5" s="409"/>
      <c r="J5" s="409"/>
      <c r="K5" s="409"/>
      <c r="L5" s="409"/>
      <c r="M5" s="409"/>
      <c r="N5" s="60"/>
    </row>
    <row r="6" spans="1:14" ht="12.75">
      <c r="A6" s="58"/>
      <c r="B6" s="423"/>
      <c r="C6" s="68" t="s">
        <v>310</v>
      </c>
      <c r="D6" s="634" t="s">
        <v>395</v>
      </c>
      <c r="E6" s="409"/>
      <c r="F6" s="409"/>
      <c r="G6" s="409"/>
      <c r="H6" s="409"/>
      <c r="I6" s="409"/>
      <c r="J6" s="409"/>
      <c r="K6" s="409"/>
      <c r="L6" s="409"/>
      <c r="M6" s="407"/>
      <c r="N6" s="60"/>
    </row>
    <row r="7" spans="1:14" ht="12.75">
      <c r="A7" s="58"/>
      <c r="B7" s="423"/>
      <c r="C7" s="406"/>
      <c r="D7" s="69"/>
      <c r="E7" s="409"/>
      <c r="F7" s="409"/>
      <c r="G7" s="409"/>
      <c r="H7" s="409"/>
      <c r="I7" s="409"/>
      <c r="J7" s="409"/>
      <c r="K7" s="409"/>
      <c r="L7" s="409"/>
      <c r="M7" s="409"/>
      <c r="N7" s="60"/>
    </row>
    <row r="8" spans="1:14" ht="12.75">
      <c r="A8" s="58"/>
      <c r="B8" s="423"/>
      <c r="C8" s="69" t="s">
        <v>311</v>
      </c>
      <c r="D8" s="716"/>
      <c r="E8" s="717"/>
      <c r="F8" s="717"/>
      <c r="G8" s="717"/>
      <c r="H8" s="717"/>
      <c r="I8" s="717"/>
      <c r="J8" s="717"/>
      <c r="K8" s="717"/>
      <c r="L8" s="717"/>
      <c r="M8" s="718"/>
      <c r="N8" s="60"/>
    </row>
    <row r="9" spans="1:14" ht="12.75">
      <c r="A9" s="58"/>
      <c r="B9" s="423"/>
      <c r="C9" s="67"/>
      <c r="D9" s="407"/>
      <c r="E9" s="69"/>
      <c r="F9" s="69"/>
      <c r="G9" s="69"/>
      <c r="H9" s="69"/>
      <c r="I9" s="69"/>
      <c r="J9" s="407"/>
      <c r="K9" s="407"/>
      <c r="L9" s="407"/>
      <c r="M9" s="407"/>
      <c r="N9" s="60"/>
    </row>
    <row r="10" spans="1:14" ht="25.5" customHeight="1">
      <c r="A10" s="58"/>
      <c r="B10" s="423"/>
      <c r="C10" s="351" t="s">
        <v>312</v>
      </c>
      <c r="D10" s="716"/>
      <c r="E10" s="717"/>
      <c r="F10" s="717"/>
      <c r="G10" s="717"/>
      <c r="H10" s="717"/>
      <c r="I10" s="717"/>
      <c r="J10" s="717"/>
      <c r="K10" s="717"/>
      <c r="L10" s="717"/>
      <c r="M10" s="718"/>
      <c r="N10" s="60"/>
    </row>
    <row r="11" spans="1:14" ht="12.75">
      <c r="A11" s="58"/>
      <c r="B11" s="423"/>
      <c r="C11" s="67"/>
      <c r="D11" s="407"/>
      <c r="E11" s="69"/>
      <c r="F11" s="69"/>
      <c r="G11" s="69"/>
      <c r="H11" s="69"/>
      <c r="I11" s="69"/>
      <c r="J11" s="407"/>
      <c r="K11" s="407"/>
      <c r="L11" s="407"/>
      <c r="M11" s="407"/>
      <c r="N11" s="60"/>
    </row>
    <row r="12" spans="1:14" ht="12.75">
      <c r="A12" s="58"/>
      <c r="B12" s="423"/>
      <c r="C12" s="67" t="s">
        <v>313</v>
      </c>
      <c r="D12" s="627"/>
      <c r="E12" s="69"/>
      <c r="F12" s="69"/>
      <c r="G12" s="69"/>
      <c r="H12" s="69"/>
      <c r="I12" s="69"/>
      <c r="J12" s="407"/>
      <c r="K12" s="407"/>
      <c r="L12" s="407"/>
      <c r="M12" s="407"/>
      <c r="N12" s="60"/>
    </row>
    <row r="13" spans="1:14" ht="12.75">
      <c r="A13" s="58"/>
      <c r="B13" s="423"/>
      <c r="C13" s="67"/>
      <c r="D13" s="407"/>
      <c r="E13" s="69"/>
      <c r="F13" s="69"/>
      <c r="G13" s="69"/>
      <c r="H13" s="69"/>
      <c r="I13" s="69"/>
      <c r="J13" s="407"/>
      <c r="K13" s="407"/>
      <c r="L13" s="407"/>
      <c r="M13" s="407"/>
      <c r="N13" s="60"/>
    </row>
    <row r="14" spans="1:14" ht="12.75">
      <c r="A14" s="58"/>
      <c r="B14" s="423"/>
      <c r="C14" s="67" t="s">
        <v>314</v>
      </c>
      <c r="D14" s="627"/>
      <c r="E14" s="69"/>
      <c r="F14" s="69"/>
      <c r="G14" s="69"/>
      <c r="H14" s="69"/>
      <c r="I14" s="69"/>
      <c r="J14" s="407"/>
      <c r="K14" s="407"/>
      <c r="L14" s="407"/>
      <c r="M14" s="407"/>
      <c r="N14" s="60"/>
    </row>
    <row r="15" spans="1:14" ht="12.75">
      <c r="A15" s="58"/>
      <c r="B15" s="423"/>
      <c r="C15" s="67"/>
      <c r="D15" s="407"/>
      <c r="E15" s="69"/>
      <c r="F15" s="69"/>
      <c r="G15" s="69"/>
      <c r="H15" s="69"/>
      <c r="I15" s="69"/>
      <c r="J15" s="407"/>
      <c r="K15" s="407"/>
      <c r="L15" s="407"/>
      <c r="M15" s="407"/>
      <c r="N15" s="60"/>
    </row>
    <row r="16" spans="1:14" ht="12.75">
      <c r="A16" s="58"/>
      <c r="B16" s="423"/>
      <c r="C16" s="67" t="s">
        <v>315</v>
      </c>
      <c r="D16" s="627"/>
      <c r="E16" s="69"/>
      <c r="F16" s="69"/>
      <c r="G16" s="69"/>
      <c r="H16" s="69"/>
      <c r="I16" s="69"/>
      <c r="J16" s="407"/>
      <c r="K16" s="407"/>
      <c r="L16" s="407"/>
      <c r="M16" s="407"/>
      <c r="N16" s="60"/>
    </row>
    <row r="17" spans="1:14" ht="12.75">
      <c r="A17" s="58"/>
      <c r="B17" s="423"/>
      <c r="C17" s="67"/>
      <c r="D17" s="407"/>
      <c r="E17" s="69"/>
      <c r="F17" s="69"/>
      <c r="G17" s="69"/>
      <c r="H17" s="69"/>
      <c r="I17" s="69"/>
      <c r="J17" s="407"/>
      <c r="K17" s="407"/>
      <c r="L17" s="407"/>
      <c r="M17" s="407"/>
      <c r="N17" s="60"/>
    </row>
    <row r="18" spans="1:14" ht="25.5">
      <c r="A18" s="58"/>
      <c r="B18" s="423"/>
      <c r="C18" s="68" t="s">
        <v>220</v>
      </c>
      <c r="D18" s="627"/>
      <c r="E18" s="69"/>
      <c r="F18" s="69"/>
      <c r="G18" s="69"/>
      <c r="H18" s="69"/>
      <c r="I18" s="69"/>
      <c r="J18" s="407"/>
      <c r="K18" s="407"/>
      <c r="L18" s="407"/>
      <c r="M18" s="407"/>
      <c r="N18" s="60"/>
    </row>
    <row r="19" spans="1:14" ht="12.75">
      <c r="A19" s="58"/>
      <c r="B19" s="423"/>
      <c r="C19" s="68"/>
      <c r="D19" s="407"/>
      <c r="E19" s="69"/>
      <c r="F19" s="69"/>
      <c r="G19" s="69"/>
      <c r="H19" s="69"/>
      <c r="I19" s="69"/>
      <c r="J19" s="407"/>
      <c r="K19" s="407"/>
      <c r="L19" s="407"/>
      <c r="M19" s="407"/>
      <c r="N19" s="60"/>
    </row>
    <row r="20" spans="1:14" ht="25.5">
      <c r="A20" s="58"/>
      <c r="B20" s="423"/>
      <c r="C20" s="68" t="s">
        <v>221</v>
      </c>
      <c r="D20" s="628"/>
      <c r="E20" s="69"/>
      <c r="F20" s="69"/>
      <c r="G20" s="69"/>
      <c r="H20" s="69"/>
      <c r="I20" s="69"/>
      <c r="J20" s="407"/>
      <c r="K20" s="407"/>
      <c r="L20" s="407"/>
      <c r="M20" s="407"/>
      <c r="N20" s="60"/>
    </row>
    <row r="21" spans="1:14" ht="12.75">
      <c r="A21" s="58"/>
      <c r="B21" s="423"/>
      <c r="C21" s="68"/>
      <c r="D21" s="67"/>
      <c r="E21" s="68"/>
      <c r="F21" s="68"/>
      <c r="G21" s="68"/>
      <c r="H21" s="68"/>
      <c r="I21" s="68"/>
      <c r="J21" s="67"/>
      <c r="K21" s="67"/>
      <c r="L21" s="67"/>
      <c r="M21" s="67"/>
      <c r="N21" s="60"/>
    </row>
    <row r="22" spans="1:14" ht="12.75" hidden="1">
      <c r="A22" s="58"/>
      <c r="B22" s="423"/>
      <c r="C22" s="68"/>
      <c r="D22" s="67"/>
      <c r="E22" s="68"/>
      <c r="F22" s="68"/>
      <c r="G22" s="68"/>
      <c r="H22" s="68"/>
      <c r="I22" s="68"/>
      <c r="J22" s="67"/>
      <c r="K22" s="67"/>
      <c r="L22" s="67"/>
      <c r="M22" s="67"/>
      <c r="N22" s="60"/>
    </row>
    <row r="23" spans="1:14" ht="12.75">
      <c r="A23" s="58"/>
      <c r="B23" s="423"/>
      <c r="C23" s="68"/>
      <c r="D23" s="67"/>
      <c r="E23" s="68"/>
      <c r="F23" s="68"/>
      <c r="G23" s="68"/>
      <c r="H23" s="68"/>
      <c r="I23" s="68"/>
      <c r="J23" s="67"/>
      <c r="K23" s="67"/>
      <c r="L23" s="67"/>
      <c r="M23" s="67"/>
      <c r="N23" s="60"/>
    </row>
    <row r="24" spans="1:14" ht="12.75">
      <c r="A24" s="58"/>
      <c r="B24" s="423"/>
      <c r="C24" s="352" t="s">
        <v>222</v>
      </c>
      <c r="D24" s="67"/>
      <c r="E24" s="68"/>
      <c r="F24" s="68"/>
      <c r="G24" s="68"/>
      <c r="H24" s="68"/>
      <c r="I24" s="68"/>
      <c r="J24" s="67"/>
      <c r="K24" s="67"/>
      <c r="L24" s="67"/>
      <c r="M24" s="67"/>
      <c r="N24" s="60"/>
    </row>
    <row r="25" spans="1:14" ht="12" thickBot="1">
      <c r="A25" s="58"/>
      <c r="B25" s="423"/>
      <c r="C25" s="58"/>
      <c r="D25" s="58"/>
      <c r="E25" s="59"/>
      <c r="F25" s="59"/>
      <c r="G25" s="59"/>
      <c r="H25" s="59"/>
      <c r="I25" s="59"/>
      <c r="J25" s="58"/>
      <c r="K25" s="58"/>
      <c r="L25" s="58"/>
      <c r="M25" s="58"/>
      <c r="N25" s="60"/>
    </row>
    <row r="26" spans="1:14" s="9" customFormat="1" ht="45.75" thickBot="1">
      <c r="A26" s="61"/>
      <c r="B26" s="424"/>
      <c r="C26" s="522" t="s">
        <v>93</v>
      </c>
      <c r="D26" s="523" t="s">
        <v>94</v>
      </c>
      <c r="E26" s="524" t="s">
        <v>289</v>
      </c>
      <c r="F26" s="524" t="s">
        <v>95</v>
      </c>
      <c r="G26" s="524" t="s">
        <v>96</v>
      </c>
      <c r="H26" s="524" t="s">
        <v>97</v>
      </c>
      <c r="I26" s="525" t="s">
        <v>98</v>
      </c>
      <c r="J26" s="526" t="s">
        <v>99</v>
      </c>
      <c r="K26" s="510"/>
      <c r="L26" s="61"/>
      <c r="M26" s="61"/>
      <c r="N26" s="62"/>
    </row>
    <row r="27" spans="1:16" ht="15" customHeight="1">
      <c r="A27" s="58"/>
      <c r="B27" s="423"/>
      <c r="C27" s="631"/>
      <c r="D27" s="513"/>
      <c r="E27" s="625" t="s">
        <v>395</v>
      </c>
      <c r="F27" s="629"/>
      <c r="G27" s="698"/>
      <c r="H27" s="629"/>
      <c r="I27" s="629"/>
      <c r="J27" s="630"/>
      <c r="K27" s="63"/>
      <c r="L27" s="58"/>
      <c r="M27" s="58"/>
      <c r="N27" s="62"/>
      <c r="O27" s="9"/>
      <c r="P27" s="9"/>
    </row>
    <row r="28" spans="1:14" ht="13.5" customHeight="1" thickBot="1">
      <c r="A28" s="58"/>
      <c r="B28" s="423"/>
      <c r="C28" s="485"/>
      <c r="D28" s="486"/>
      <c r="E28" s="487"/>
      <c r="F28" s="487"/>
      <c r="G28" s="699"/>
      <c r="H28" s="487"/>
      <c r="I28" s="487"/>
      <c r="J28" s="488"/>
      <c r="K28" s="63"/>
      <c r="L28" s="58"/>
      <c r="M28" s="58"/>
      <c r="N28" s="60"/>
    </row>
    <row r="29" spans="1:14" ht="21.75" customHeight="1">
      <c r="A29" s="58"/>
      <c r="B29" s="423"/>
      <c r="C29" s="58"/>
      <c r="D29" s="58"/>
      <c r="E29" s="59"/>
      <c r="F29" s="59"/>
      <c r="G29" s="59"/>
      <c r="H29" s="59"/>
      <c r="I29" s="59"/>
      <c r="J29" s="58"/>
      <c r="K29" s="58"/>
      <c r="L29" s="63"/>
      <c r="M29" s="63"/>
      <c r="N29" s="60"/>
    </row>
    <row r="30" spans="1:14" ht="11.25">
      <c r="A30" s="58"/>
      <c r="B30" s="423"/>
      <c r="C30" s="58"/>
      <c r="D30" s="58"/>
      <c r="E30" s="59"/>
      <c r="F30" s="59"/>
      <c r="G30" s="59"/>
      <c r="H30" s="59"/>
      <c r="I30" s="59"/>
      <c r="J30" s="58"/>
      <c r="K30" s="58"/>
      <c r="L30" s="58"/>
      <c r="M30" s="58"/>
      <c r="N30" s="60"/>
    </row>
    <row r="31" spans="1:14" ht="12" thickBot="1">
      <c r="A31" s="64"/>
      <c r="B31" s="425"/>
      <c r="C31" s="64"/>
      <c r="D31" s="64"/>
      <c r="E31" s="65"/>
      <c r="F31" s="65"/>
      <c r="G31" s="65"/>
      <c r="H31" s="65"/>
      <c r="I31" s="65"/>
      <c r="J31" s="64"/>
      <c r="K31" s="64"/>
      <c r="L31" s="64"/>
      <c r="M31" s="64"/>
      <c r="N31" s="66"/>
    </row>
  </sheetData>
  <sheetProtection password="EAD6" sheet="1" objects="1" scenarios="1"/>
  <mergeCells count="3">
    <mergeCell ref="C2:M2"/>
    <mergeCell ref="D8:M8"/>
    <mergeCell ref="D10:M10"/>
  </mergeCells>
  <dataValidations count="2">
    <dataValidation type="list" showInputMessage="1" showErrorMessage="1" error="Veuillez sélectionner une catégorie dans la liste proposée." sqref="F27">
      <formula1>categorie</formula1>
    </dataValidation>
    <dataValidation type="textLength" operator="equal" allowBlank="1" showInputMessage="1" showErrorMessage="1" error="Veuillez saisir un n° finess de 9 caractères (sans espace, tiret, ...)" sqref="E27 D6">
      <formula1>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Feuil5"/>
  <dimension ref="A1:J16"/>
  <sheetViews>
    <sheetView showGridLines="0" zoomScalePageLayoutView="0" workbookViewId="0" topLeftCell="A1">
      <selection activeCell="A1" sqref="A1"/>
    </sheetView>
  </sheetViews>
  <sheetFormatPr defaultColWidth="11.421875" defaultRowHeight="15"/>
  <cols>
    <col min="1" max="1" width="2.7109375" style="0" customWidth="1"/>
    <col min="2" max="2" width="11.57421875" style="0" customWidth="1"/>
    <col min="3" max="3" width="42.57421875" style="0" customWidth="1"/>
    <col min="4" max="4" width="36.57421875" style="0" customWidth="1"/>
    <col min="5" max="5" width="12.421875" style="0" customWidth="1"/>
    <col min="6" max="6" width="20.421875" style="0" customWidth="1"/>
    <col min="7" max="9" width="10.7109375" style="0" customWidth="1"/>
    <col min="10" max="10" width="2.7109375" style="0" customWidth="1"/>
  </cols>
  <sheetData>
    <row r="1" spans="1:10" ht="15">
      <c r="A1" s="278"/>
      <c r="B1" s="278"/>
      <c r="C1" s="278"/>
      <c r="D1" s="278"/>
      <c r="E1" s="278"/>
      <c r="F1" s="278"/>
      <c r="G1" s="278"/>
      <c r="H1" s="278"/>
      <c r="I1" s="278"/>
      <c r="J1" s="280"/>
    </row>
    <row r="2" spans="1:10" ht="38.25" customHeight="1">
      <c r="A2" s="278"/>
      <c r="B2" s="719" t="s">
        <v>296</v>
      </c>
      <c r="C2" s="719"/>
      <c r="D2" s="719"/>
      <c r="E2" s="719"/>
      <c r="F2" s="719"/>
      <c r="G2" s="719"/>
      <c r="H2" s="719"/>
      <c r="I2" s="719"/>
      <c r="J2" s="280"/>
    </row>
    <row r="3" spans="1:10" ht="15">
      <c r="A3" s="278"/>
      <c r="B3" s="278"/>
      <c r="C3" s="278"/>
      <c r="D3" s="278"/>
      <c r="E3" s="278"/>
      <c r="F3" s="278"/>
      <c r="G3" s="278"/>
      <c r="H3" s="278"/>
      <c r="I3" s="278"/>
      <c r="J3" s="280"/>
    </row>
    <row r="4" spans="1:10" ht="15">
      <c r="A4" s="278"/>
      <c r="B4" s="285" t="s">
        <v>298</v>
      </c>
      <c r="C4" s="285"/>
      <c r="D4" s="278"/>
      <c r="E4" s="278"/>
      <c r="F4" s="278"/>
      <c r="G4" s="278"/>
      <c r="H4" s="278"/>
      <c r="I4" s="278"/>
      <c r="J4" s="280"/>
    </row>
    <row r="5" spans="1:10" ht="15">
      <c r="A5" s="278"/>
      <c r="B5" s="278"/>
      <c r="C5" s="278"/>
      <c r="D5" s="278"/>
      <c r="E5" s="278"/>
      <c r="F5" s="278"/>
      <c r="G5" s="278"/>
      <c r="H5" s="278"/>
      <c r="I5" s="278"/>
      <c r="J5" s="280"/>
    </row>
    <row r="6" spans="1:10" ht="15.75" thickBot="1">
      <c r="A6" s="278"/>
      <c r="B6" s="278"/>
      <c r="C6" s="278"/>
      <c r="D6" s="278"/>
      <c r="E6" s="278"/>
      <c r="F6" s="278"/>
      <c r="G6" s="278"/>
      <c r="H6" s="278"/>
      <c r="I6" s="278"/>
      <c r="J6" s="280"/>
    </row>
    <row r="7" spans="1:10" ht="45.75" thickBot="1">
      <c r="A7" s="278"/>
      <c r="B7" s="517" t="s">
        <v>333</v>
      </c>
      <c r="C7" s="517" t="s">
        <v>291</v>
      </c>
      <c r="D7" s="518" t="s">
        <v>297</v>
      </c>
      <c r="E7" s="519" t="s">
        <v>292</v>
      </c>
      <c r="F7" s="519" t="s">
        <v>95</v>
      </c>
      <c r="G7" s="519" t="s">
        <v>97</v>
      </c>
      <c r="H7" s="520" t="s">
        <v>98</v>
      </c>
      <c r="I7" s="521" t="s">
        <v>99</v>
      </c>
      <c r="J7" s="280"/>
    </row>
    <row r="8" spans="1:10" ht="15">
      <c r="A8" s="278"/>
      <c r="B8" s="511"/>
      <c r="C8" s="512"/>
      <c r="D8" s="513"/>
      <c r="E8" s="625" t="s">
        <v>395</v>
      </c>
      <c r="F8" s="514"/>
      <c r="G8" s="515"/>
      <c r="H8" s="515"/>
      <c r="I8" s="516"/>
      <c r="J8" s="280"/>
    </row>
    <row r="9" spans="1:10" ht="15.75" thickBot="1">
      <c r="A9" s="278"/>
      <c r="B9" s="478"/>
      <c r="C9" s="479"/>
      <c r="D9" s="479"/>
      <c r="E9" s="480"/>
      <c r="F9" s="481"/>
      <c r="G9" s="482"/>
      <c r="H9" s="483"/>
      <c r="I9" s="484"/>
      <c r="J9" s="280"/>
    </row>
    <row r="10" spans="1:10" ht="15">
      <c r="A10" s="278"/>
      <c r="B10" s="278"/>
      <c r="C10" s="278"/>
      <c r="D10" s="278"/>
      <c r="E10" s="278"/>
      <c r="F10" s="278"/>
      <c r="G10" s="278"/>
      <c r="H10" s="278"/>
      <c r="I10" s="278"/>
      <c r="J10" s="280"/>
    </row>
    <row r="11" spans="1:10" ht="15">
      <c r="A11" s="278"/>
      <c r="B11" s="278"/>
      <c r="C11" s="278"/>
      <c r="D11" s="278"/>
      <c r="E11" s="278"/>
      <c r="F11" s="278"/>
      <c r="G11" s="278"/>
      <c r="H11" s="278"/>
      <c r="I11" s="278"/>
      <c r="J11" s="280"/>
    </row>
    <row r="12" spans="1:10" ht="15">
      <c r="A12" s="278"/>
      <c r="B12" s="578" t="s">
        <v>332</v>
      </c>
      <c r="C12" s="278"/>
      <c r="D12" s="278"/>
      <c r="E12" s="278"/>
      <c r="F12" s="278"/>
      <c r="G12" s="278"/>
      <c r="H12" s="278"/>
      <c r="I12" s="278"/>
      <c r="J12" s="280"/>
    </row>
    <row r="13" spans="1:10" ht="15">
      <c r="A13" s="278"/>
      <c r="B13" s="578" t="s">
        <v>334</v>
      </c>
      <c r="C13" s="278"/>
      <c r="D13" s="278"/>
      <c r="E13" s="278"/>
      <c r="F13" s="278"/>
      <c r="G13" s="278"/>
      <c r="H13" s="278"/>
      <c r="I13" s="278"/>
      <c r="J13" s="280"/>
    </row>
    <row r="14" spans="1:10" ht="15">
      <c r="A14" s="278"/>
      <c r="B14" s="578" t="s">
        <v>335</v>
      </c>
      <c r="C14" s="278"/>
      <c r="D14" s="278"/>
      <c r="E14" s="278"/>
      <c r="F14" s="278"/>
      <c r="G14" s="278"/>
      <c r="H14" s="278"/>
      <c r="I14" s="278"/>
      <c r="J14" s="280"/>
    </row>
    <row r="15" spans="1:10" ht="15">
      <c r="A15" s="278"/>
      <c r="B15" s="578" t="s">
        <v>416</v>
      </c>
      <c r="C15" s="278"/>
      <c r="D15" s="278"/>
      <c r="E15" s="278"/>
      <c r="F15" s="278"/>
      <c r="G15" s="278"/>
      <c r="H15" s="278"/>
      <c r="I15" s="278"/>
      <c r="J15" s="280"/>
    </row>
    <row r="16" spans="1:10" ht="15.75" thickBot="1">
      <c r="A16" s="281"/>
      <c r="B16" s="281"/>
      <c r="C16" s="281"/>
      <c r="D16" s="281"/>
      <c r="E16" s="281"/>
      <c r="F16" s="281"/>
      <c r="G16" s="281"/>
      <c r="H16" s="281"/>
      <c r="I16" s="281"/>
      <c r="J16" s="283"/>
    </row>
  </sheetData>
  <sheetProtection password="EAD6" sheet="1" objects="1" scenarios="1"/>
  <mergeCells count="1">
    <mergeCell ref="B2:I2"/>
  </mergeCells>
  <dataValidations count="3">
    <dataValidation type="list" operator="equal" showInputMessage="1" showErrorMessage="1" error="Veuillez sélectionner une catégorie de la liste proposée." sqref="F8">
      <formula1>Categorie_Id_CR_SF</formula1>
    </dataValidation>
    <dataValidation type="textLength" operator="equal" allowBlank="1" showInputMessage="1" showErrorMessage="1" error="Veuillez saisir un n° finess de 9 caractères (sans espace, tiret, ...)" sqref="E8">
      <formula1>9</formula1>
    </dataValidation>
    <dataValidation type="textLength" operator="lessThanOrEqual" allowBlank="1" showInputMessage="1" showErrorMessage="1" error="Veuillez saisir un identifiant de 6 caractères (sans caractère spéciaux, espace, tiret, accents...)" sqref="B8">
      <formula1>6</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Feuil6"/>
  <dimension ref="A1:E22"/>
  <sheetViews>
    <sheetView zoomScalePageLayoutView="0" workbookViewId="0" topLeftCell="A1">
      <selection activeCell="A1" sqref="A1"/>
    </sheetView>
  </sheetViews>
  <sheetFormatPr defaultColWidth="11.421875" defaultRowHeight="15"/>
  <cols>
    <col min="1" max="1" width="54.7109375" style="11" customWidth="1"/>
    <col min="2" max="2" width="33.140625" style="11" customWidth="1"/>
    <col min="3" max="3" width="11.421875" style="12" customWidth="1"/>
    <col min="4" max="16384" width="11.421875" style="11" customWidth="1"/>
  </cols>
  <sheetData>
    <row r="1" ht="12.75">
      <c r="A1" s="10" t="s">
        <v>90</v>
      </c>
    </row>
    <row r="2" ht="13.5" thickBot="1"/>
    <row r="3" spans="1:3" ht="12.75">
      <c r="A3" s="13" t="s">
        <v>76</v>
      </c>
      <c r="B3" s="14" t="s">
        <v>77</v>
      </c>
      <c r="C3" s="15" t="s">
        <v>78</v>
      </c>
    </row>
    <row r="4" spans="1:3" ht="12.75">
      <c r="A4" s="353" t="s">
        <v>257</v>
      </c>
      <c r="B4" s="16"/>
      <c r="C4" s="17"/>
    </row>
    <row r="5" spans="1:3" ht="12.75">
      <c r="A5" s="18" t="s">
        <v>68</v>
      </c>
      <c r="B5" s="16" t="s">
        <v>302</v>
      </c>
      <c r="C5" s="17" t="s">
        <v>74</v>
      </c>
    </row>
    <row r="6" spans="1:3" ht="12.75">
      <c r="A6" s="18" t="s">
        <v>69</v>
      </c>
      <c r="B6" s="16" t="s">
        <v>303</v>
      </c>
      <c r="C6" s="17" t="s">
        <v>74</v>
      </c>
    </row>
    <row r="7" spans="1:3" ht="12.75">
      <c r="A7" s="18" t="s">
        <v>70</v>
      </c>
      <c r="B7" s="16" t="s">
        <v>304</v>
      </c>
      <c r="C7" s="17" t="s">
        <v>74</v>
      </c>
    </row>
    <row r="8" spans="1:3" ht="12.75">
      <c r="A8" s="18" t="s">
        <v>73</v>
      </c>
      <c r="B8" s="16" t="s">
        <v>305</v>
      </c>
      <c r="C8" s="17" t="s">
        <v>74</v>
      </c>
    </row>
    <row r="9" spans="1:3" ht="12.75">
      <c r="A9" s="18"/>
      <c r="B9" s="16"/>
      <c r="C9" s="17"/>
    </row>
    <row r="10" spans="1:3" ht="12.75">
      <c r="A10" s="19" t="s">
        <v>142</v>
      </c>
      <c r="B10" s="20" t="s">
        <v>143</v>
      </c>
      <c r="C10" s="21" t="s">
        <v>74</v>
      </c>
    </row>
    <row r="11" spans="1:3" ht="12.75">
      <c r="A11" s="22"/>
      <c r="B11" s="23"/>
      <c r="C11" s="24"/>
    </row>
    <row r="12" spans="1:3" ht="25.5">
      <c r="A12" s="25" t="s">
        <v>91</v>
      </c>
      <c r="B12" s="20" t="s">
        <v>79</v>
      </c>
      <c r="C12" s="21" t="s">
        <v>75</v>
      </c>
    </row>
    <row r="13" spans="1:3" ht="12.75">
      <c r="A13" s="26"/>
      <c r="B13" s="16"/>
      <c r="C13" s="17"/>
    </row>
    <row r="14" spans="1:3" ht="12.75">
      <c r="A14" s="26" t="s">
        <v>417</v>
      </c>
      <c r="B14" s="16" t="s">
        <v>418</v>
      </c>
      <c r="C14" s="17" t="s">
        <v>75</v>
      </c>
    </row>
    <row r="15" spans="1:3" ht="12.75">
      <c r="A15" s="26"/>
      <c r="B15" s="16"/>
      <c r="C15" s="17"/>
    </row>
    <row r="16" spans="1:3" ht="12.75">
      <c r="A16" s="26" t="s">
        <v>340</v>
      </c>
      <c r="B16" s="16" t="s">
        <v>266</v>
      </c>
      <c r="C16" s="17" t="s">
        <v>75</v>
      </c>
    </row>
    <row r="17" spans="1:3" ht="12.75">
      <c r="A17" s="26"/>
      <c r="B17" s="16"/>
      <c r="C17" s="17"/>
    </row>
    <row r="18" spans="1:3" ht="25.5">
      <c r="A18" s="26" t="s">
        <v>341</v>
      </c>
      <c r="B18" s="16" t="s">
        <v>342</v>
      </c>
      <c r="C18" s="17" t="s">
        <v>75</v>
      </c>
    </row>
    <row r="19" spans="1:3" ht="12.75">
      <c r="A19" s="26"/>
      <c r="B19" s="16"/>
      <c r="C19" s="17"/>
    </row>
    <row r="20" spans="1:3" ht="25.5">
      <c r="A20" s="26" t="s">
        <v>325</v>
      </c>
      <c r="B20" s="16" t="s">
        <v>256</v>
      </c>
      <c r="C20" s="17" t="s">
        <v>75</v>
      </c>
    </row>
    <row r="21" spans="1:5" ht="13.5" thickBot="1">
      <c r="A21" s="27"/>
      <c r="B21" s="28"/>
      <c r="C21" s="29"/>
      <c r="E21" s="643"/>
    </row>
    <row r="22" ht="12.75">
      <c r="B22" s="4"/>
    </row>
  </sheetData>
  <sheetProtection/>
  <printOptions horizontalCentered="1" verticalCentered="1"/>
  <pageMargins left="0.1968503937007874" right="0.1968503937007874" top="0.7480314960629921" bottom="0.7480314960629921" header="0.31496062992125984" footer="0.31496062992125984"/>
  <pageSetup horizontalDpi="600" verticalDpi="600" orientation="portrait" paperSize="9" r:id="rId1"/>
  <headerFooter>
    <oddFooter>&amp;R&amp;"Arial,Normal"&amp;8&amp;F / &amp;A</oddFooter>
  </headerFooter>
</worksheet>
</file>

<file path=xl/worksheets/sheet8.xml><?xml version="1.0" encoding="utf-8"?>
<worksheet xmlns="http://schemas.openxmlformats.org/spreadsheetml/2006/main" xmlns:r="http://schemas.openxmlformats.org/officeDocument/2006/relationships">
  <sheetPr codeName="Feuil7"/>
  <dimension ref="A1:K184"/>
  <sheetViews>
    <sheetView zoomScalePageLayoutView="0" workbookViewId="0" topLeftCell="A1">
      <selection activeCell="A1" sqref="A1"/>
    </sheetView>
  </sheetViews>
  <sheetFormatPr defaultColWidth="11.421875" defaultRowHeight="15"/>
  <cols>
    <col min="1" max="1" width="2.7109375" style="34" customWidth="1"/>
    <col min="2" max="2" width="14.57421875" style="32" customWidth="1"/>
    <col min="3" max="3" width="61.7109375" style="46" customWidth="1"/>
    <col min="4" max="9" width="15.7109375" style="3" customWidth="1"/>
    <col min="10" max="10" width="15.7109375" style="52" customWidth="1"/>
    <col min="11" max="11" width="2.7109375" style="33" customWidth="1"/>
    <col min="12" max="237" width="11.421875" style="34" customWidth="1"/>
    <col min="238" max="238" width="12.57421875" style="34" customWidth="1"/>
    <col min="239" max="239" width="1.1484375" style="34" customWidth="1"/>
    <col min="240" max="240" width="95.421875" style="34" customWidth="1"/>
    <col min="241" max="247" width="12.57421875" style="34" customWidth="1"/>
    <col min="248" max="16384" width="11.421875" style="34" customWidth="1"/>
  </cols>
  <sheetData>
    <row r="1" spans="1:11" ht="11.25">
      <c r="A1" s="429"/>
      <c r="B1" s="444"/>
      <c r="C1" s="445"/>
      <c r="D1" s="446"/>
      <c r="E1" s="446"/>
      <c r="F1" s="446"/>
      <c r="G1" s="446"/>
      <c r="H1" s="446"/>
      <c r="I1" s="446"/>
      <c r="J1" s="447"/>
      <c r="K1" s="448"/>
    </row>
    <row r="2" spans="1:11" s="31" customFormat="1" ht="25.5" customHeight="1">
      <c r="A2" s="449"/>
      <c r="B2" s="731" t="s">
        <v>258</v>
      </c>
      <c r="C2" s="731"/>
      <c r="D2" s="732"/>
      <c r="E2" s="733"/>
      <c r="F2" s="734"/>
      <c r="G2" s="71"/>
      <c r="H2" s="71"/>
      <c r="I2" s="71"/>
      <c r="J2" s="71"/>
      <c r="K2" s="76"/>
    </row>
    <row r="3" spans="1:11" ht="25.5" customHeight="1">
      <c r="A3" s="430"/>
      <c r="B3" s="731" t="s">
        <v>259</v>
      </c>
      <c r="C3" s="731"/>
      <c r="D3" s="732"/>
      <c r="E3" s="733"/>
      <c r="F3" s="734"/>
      <c r="G3" s="72"/>
      <c r="H3" s="72"/>
      <c r="I3" s="72"/>
      <c r="J3" s="73"/>
      <c r="K3" s="75"/>
    </row>
    <row r="4" spans="1:11" ht="11.25">
      <c r="A4" s="430"/>
      <c r="B4" s="74"/>
      <c r="C4" s="450"/>
      <c r="D4" s="72"/>
      <c r="E4" s="72"/>
      <c r="F4" s="72"/>
      <c r="G4" s="72"/>
      <c r="H4" s="72"/>
      <c r="I4" s="72"/>
      <c r="J4" s="73"/>
      <c r="K4" s="75"/>
    </row>
    <row r="5" spans="1:11" ht="11.25">
      <c r="A5" s="430"/>
      <c r="B5" s="74"/>
      <c r="C5" s="450"/>
      <c r="D5" s="72"/>
      <c r="E5" s="72"/>
      <c r="F5" s="72"/>
      <c r="G5" s="72"/>
      <c r="H5" s="72"/>
      <c r="I5" s="72"/>
      <c r="J5" s="73"/>
      <c r="K5" s="75"/>
    </row>
    <row r="6" spans="1:11" ht="38.25" customHeight="1">
      <c r="A6" s="430"/>
      <c r="B6" s="735" t="s">
        <v>343</v>
      </c>
      <c r="C6" s="735"/>
      <c r="D6" s="735"/>
      <c r="E6" s="735"/>
      <c r="F6" s="735"/>
      <c r="G6" s="735"/>
      <c r="H6" s="735"/>
      <c r="I6" s="735"/>
      <c r="J6" s="735"/>
      <c r="K6" s="75"/>
    </row>
    <row r="7" spans="1:11" ht="11.25">
      <c r="A7" s="430"/>
      <c r="B7" s="74"/>
      <c r="C7" s="450"/>
      <c r="D7" s="72"/>
      <c r="E7" s="72"/>
      <c r="F7" s="72"/>
      <c r="G7" s="72"/>
      <c r="H7" s="72"/>
      <c r="I7" s="72"/>
      <c r="J7" s="73"/>
      <c r="K7" s="75"/>
    </row>
    <row r="8" spans="1:11" ht="13.5" thickBot="1">
      <c r="A8" s="430"/>
      <c r="B8" s="77" t="s">
        <v>209</v>
      </c>
      <c r="C8" s="440"/>
      <c r="D8" s="78"/>
      <c r="E8" s="78"/>
      <c r="F8" s="78"/>
      <c r="G8" s="78"/>
      <c r="H8" s="78"/>
      <c r="I8" s="78"/>
      <c r="J8" s="79"/>
      <c r="K8" s="80"/>
    </row>
    <row r="9" spans="1:11" s="35" customFormat="1" ht="11.25" customHeight="1">
      <c r="A9" s="451"/>
      <c r="B9" s="81"/>
      <c r="C9" s="452"/>
      <c r="D9" s="727" t="s">
        <v>170</v>
      </c>
      <c r="E9" s="730" t="s">
        <v>171</v>
      </c>
      <c r="F9" s="730"/>
      <c r="G9" s="730"/>
      <c r="H9" s="720" t="s">
        <v>172</v>
      </c>
      <c r="I9" s="720"/>
      <c r="J9" s="721"/>
      <c r="K9" s="82"/>
    </row>
    <row r="10" spans="1:11" s="35" customFormat="1" ht="11.25" customHeight="1">
      <c r="A10" s="451"/>
      <c r="B10" s="81"/>
      <c r="C10" s="83" t="s">
        <v>260</v>
      </c>
      <c r="D10" s="728"/>
      <c r="E10" s="722" t="s">
        <v>173</v>
      </c>
      <c r="F10" s="722" t="s">
        <v>174</v>
      </c>
      <c r="G10" s="722" t="s">
        <v>175</v>
      </c>
      <c r="H10" s="722" t="s">
        <v>176</v>
      </c>
      <c r="I10" s="722" t="s">
        <v>177</v>
      </c>
      <c r="J10" s="724" t="s">
        <v>178</v>
      </c>
      <c r="K10" s="82"/>
    </row>
    <row r="11" spans="1:11" s="36" customFormat="1" ht="34.5" customHeight="1" thickBot="1">
      <c r="A11" s="453"/>
      <c r="B11" s="81" t="s">
        <v>344</v>
      </c>
      <c r="C11" s="83"/>
      <c r="D11" s="729"/>
      <c r="E11" s="723"/>
      <c r="F11" s="723"/>
      <c r="G11" s="723"/>
      <c r="H11" s="723"/>
      <c r="I11" s="723"/>
      <c r="J11" s="725"/>
      <c r="K11" s="84"/>
    </row>
    <row r="12" spans="1:11" s="37" customFormat="1" ht="13.5" thickBot="1">
      <c r="A12" s="454"/>
      <c r="B12" s="85" t="s">
        <v>1</v>
      </c>
      <c r="C12" s="86"/>
      <c r="D12" s="87"/>
      <c r="E12" s="88" t="s">
        <v>179</v>
      </c>
      <c r="F12" s="87" t="s">
        <v>180</v>
      </c>
      <c r="G12" s="434" t="s">
        <v>181</v>
      </c>
      <c r="H12" s="434" t="s">
        <v>182</v>
      </c>
      <c r="I12" s="434" t="s">
        <v>183</v>
      </c>
      <c r="J12" s="435" t="s">
        <v>184</v>
      </c>
      <c r="K12" s="89"/>
    </row>
    <row r="13" spans="1:11" s="37" customFormat="1" ht="12.75">
      <c r="A13" s="454"/>
      <c r="B13" s="90">
        <v>60</v>
      </c>
      <c r="C13" s="91" t="s">
        <v>65</v>
      </c>
      <c r="D13" s="609"/>
      <c r="E13" s="609"/>
      <c r="F13" s="609"/>
      <c r="G13" s="209">
        <f>E13+F13</f>
        <v>0</v>
      </c>
      <c r="H13" s="609"/>
      <c r="I13" s="209">
        <f>H13-G13</f>
        <v>0</v>
      </c>
      <c r="J13" s="241">
        <f>IF(G13=0,0,I13/G13)</f>
        <v>0</v>
      </c>
      <c r="K13" s="92"/>
    </row>
    <row r="14" spans="1:11" s="37" customFormat="1" ht="12.75">
      <c r="A14" s="454"/>
      <c r="B14" s="90">
        <v>709</v>
      </c>
      <c r="C14" s="93" t="s">
        <v>3</v>
      </c>
      <c r="D14" s="611"/>
      <c r="E14" s="611"/>
      <c r="F14" s="611"/>
      <c r="G14" s="210">
        <f>E14+F14</f>
        <v>0</v>
      </c>
      <c r="H14" s="611"/>
      <c r="I14" s="210">
        <f>H14-G14</f>
        <v>0</v>
      </c>
      <c r="J14" s="242">
        <f>IF(G14=0,0,I14/G14)</f>
        <v>0</v>
      </c>
      <c r="K14" s="92"/>
    </row>
    <row r="15" spans="1:11" s="37" customFormat="1" ht="13.5" thickBot="1">
      <c r="A15" s="454"/>
      <c r="B15" s="90">
        <v>713</v>
      </c>
      <c r="C15" s="94" t="s">
        <v>4</v>
      </c>
      <c r="D15" s="612"/>
      <c r="E15" s="612"/>
      <c r="F15" s="612"/>
      <c r="G15" s="211">
        <f>E15+F15</f>
        <v>0</v>
      </c>
      <c r="H15" s="612"/>
      <c r="I15" s="211">
        <f>H15-G15</f>
        <v>0</v>
      </c>
      <c r="J15" s="243">
        <f>IF(G15=0,0,I15/G15)</f>
        <v>0</v>
      </c>
      <c r="K15" s="92"/>
    </row>
    <row r="16" spans="1:11" s="38" customFormat="1" ht="12.75">
      <c r="A16" s="454"/>
      <c r="B16" s="90"/>
      <c r="C16" s="95"/>
      <c r="D16" s="212"/>
      <c r="E16" s="212"/>
      <c r="F16" s="212"/>
      <c r="G16" s="212"/>
      <c r="H16" s="212"/>
      <c r="I16" s="212"/>
      <c r="J16" s="244"/>
      <c r="K16" s="92"/>
    </row>
    <row r="17" spans="1:11" s="39" customFormat="1" ht="13.5" thickBot="1">
      <c r="A17" s="455"/>
      <c r="B17" s="85" t="s">
        <v>5</v>
      </c>
      <c r="C17" s="95"/>
      <c r="D17" s="212"/>
      <c r="E17" s="212"/>
      <c r="F17" s="212"/>
      <c r="G17" s="212"/>
      <c r="H17" s="212"/>
      <c r="I17" s="212"/>
      <c r="J17" s="244"/>
      <c r="K17" s="92"/>
    </row>
    <row r="18" spans="1:11" s="40" customFormat="1" ht="12.75">
      <c r="A18" s="455"/>
      <c r="B18" s="90">
        <v>6111</v>
      </c>
      <c r="C18" s="91" t="s">
        <v>6</v>
      </c>
      <c r="D18" s="609"/>
      <c r="E18" s="609"/>
      <c r="F18" s="609"/>
      <c r="G18" s="209">
        <f>E18+F18</f>
        <v>0</v>
      </c>
      <c r="H18" s="609"/>
      <c r="I18" s="209">
        <f>H18-G18</f>
        <v>0</v>
      </c>
      <c r="J18" s="241">
        <f>IF(G18=0,0,I18/G18)</f>
        <v>0</v>
      </c>
      <c r="K18" s="92"/>
    </row>
    <row r="19" spans="1:11" s="38" customFormat="1" ht="13.5" thickBot="1">
      <c r="A19" s="454"/>
      <c r="B19" s="90">
        <v>6112</v>
      </c>
      <c r="C19" s="94" t="s">
        <v>7</v>
      </c>
      <c r="D19" s="612"/>
      <c r="E19" s="612"/>
      <c r="F19" s="612"/>
      <c r="G19" s="211">
        <f>E19+F19</f>
        <v>0</v>
      </c>
      <c r="H19" s="612"/>
      <c r="I19" s="211">
        <f>H19-G19</f>
        <v>0</v>
      </c>
      <c r="J19" s="243">
        <f>IF(G19=0,0,I19/G19)</f>
        <v>0</v>
      </c>
      <c r="K19" s="92"/>
    </row>
    <row r="20" spans="1:11" s="41" customFormat="1" ht="12.75">
      <c r="A20" s="456"/>
      <c r="B20" s="98" t="s">
        <v>2</v>
      </c>
      <c r="C20" s="95" t="s">
        <v>2</v>
      </c>
      <c r="D20" s="212"/>
      <c r="E20" s="212"/>
      <c r="F20" s="212"/>
      <c r="G20" s="212"/>
      <c r="H20" s="212"/>
      <c r="I20" s="212"/>
      <c r="J20" s="244"/>
      <c r="K20" s="92"/>
    </row>
    <row r="21" spans="1:11" s="42" customFormat="1" ht="13.5" thickBot="1">
      <c r="A21" s="456"/>
      <c r="B21" s="99" t="s">
        <v>101</v>
      </c>
      <c r="C21" s="100"/>
      <c r="D21" s="213"/>
      <c r="E21" s="213"/>
      <c r="F21" s="213"/>
      <c r="G21" s="213"/>
      <c r="H21" s="213"/>
      <c r="I21" s="213"/>
      <c r="J21" s="249"/>
      <c r="K21" s="102"/>
    </row>
    <row r="22" spans="1:11" s="42" customFormat="1" ht="12.75">
      <c r="A22" s="456"/>
      <c r="B22" s="132">
        <v>624</v>
      </c>
      <c r="C22" s="103" t="s">
        <v>102</v>
      </c>
      <c r="D22" s="609"/>
      <c r="E22" s="609"/>
      <c r="F22" s="609"/>
      <c r="G22" s="209">
        <f aca="true" t="shared" si="0" ref="G22:G31">E22+F22</f>
        <v>0</v>
      </c>
      <c r="H22" s="609"/>
      <c r="I22" s="209">
        <f aca="true" t="shared" si="1" ref="I22:I31">H22-G22</f>
        <v>0</v>
      </c>
      <c r="J22" s="241">
        <f aca="true" t="shared" si="2" ref="J22:J31">IF(G22=0,0,I22/G22)</f>
        <v>0</v>
      </c>
      <c r="K22" s="104"/>
    </row>
    <row r="23" spans="1:11" s="42" customFormat="1" ht="12.75">
      <c r="A23" s="456"/>
      <c r="B23" s="132">
        <v>6245</v>
      </c>
      <c r="C23" s="106" t="s">
        <v>103</v>
      </c>
      <c r="D23" s="610"/>
      <c r="E23" s="610"/>
      <c r="F23" s="610"/>
      <c r="G23" s="214">
        <f t="shared" si="0"/>
        <v>0</v>
      </c>
      <c r="H23" s="610"/>
      <c r="I23" s="214">
        <f t="shared" si="1"/>
        <v>0</v>
      </c>
      <c r="J23" s="258">
        <f t="shared" si="2"/>
        <v>0</v>
      </c>
      <c r="K23" s="104"/>
    </row>
    <row r="24" spans="1:11" s="42" customFormat="1" ht="12.75">
      <c r="A24" s="456"/>
      <c r="B24" s="132">
        <v>625</v>
      </c>
      <c r="C24" s="105" t="s">
        <v>104</v>
      </c>
      <c r="D24" s="611"/>
      <c r="E24" s="611"/>
      <c r="F24" s="611"/>
      <c r="G24" s="210">
        <f t="shared" si="0"/>
        <v>0</v>
      </c>
      <c r="H24" s="611"/>
      <c r="I24" s="210">
        <f t="shared" si="1"/>
        <v>0</v>
      </c>
      <c r="J24" s="242">
        <f t="shared" si="2"/>
        <v>0</v>
      </c>
      <c r="K24" s="104"/>
    </row>
    <row r="25" spans="1:11" s="42" customFormat="1" ht="12.75">
      <c r="A25" s="456"/>
      <c r="B25" s="132">
        <v>626</v>
      </c>
      <c r="C25" s="105" t="s">
        <v>105</v>
      </c>
      <c r="D25" s="611"/>
      <c r="E25" s="611"/>
      <c r="F25" s="611"/>
      <c r="G25" s="210">
        <f t="shared" si="0"/>
        <v>0</v>
      </c>
      <c r="H25" s="611"/>
      <c r="I25" s="210">
        <f t="shared" si="1"/>
        <v>0</v>
      </c>
      <c r="J25" s="242">
        <f t="shared" si="2"/>
        <v>0</v>
      </c>
      <c r="K25" s="104"/>
    </row>
    <row r="26" spans="1:11" s="42" customFormat="1" ht="12.75">
      <c r="A26" s="456"/>
      <c r="B26" s="132">
        <v>628</v>
      </c>
      <c r="C26" s="105" t="s">
        <v>106</v>
      </c>
      <c r="D26" s="611"/>
      <c r="E26" s="611"/>
      <c r="F26" s="611"/>
      <c r="G26" s="210">
        <f t="shared" si="0"/>
        <v>0</v>
      </c>
      <c r="H26" s="611"/>
      <c r="I26" s="210">
        <f t="shared" si="1"/>
        <v>0</v>
      </c>
      <c r="J26" s="242">
        <f t="shared" si="2"/>
        <v>0</v>
      </c>
      <c r="K26" s="104"/>
    </row>
    <row r="27" spans="1:11" s="42" customFormat="1" ht="12.75">
      <c r="A27" s="456"/>
      <c r="B27" s="132">
        <v>6281</v>
      </c>
      <c r="C27" s="106" t="s">
        <v>107</v>
      </c>
      <c r="D27" s="610"/>
      <c r="E27" s="610"/>
      <c r="F27" s="610"/>
      <c r="G27" s="214">
        <f t="shared" si="0"/>
        <v>0</v>
      </c>
      <c r="H27" s="610"/>
      <c r="I27" s="214">
        <f t="shared" si="1"/>
        <v>0</v>
      </c>
      <c r="J27" s="258">
        <f t="shared" si="2"/>
        <v>0</v>
      </c>
      <c r="K27" s="104"/>
    </row>
    <row r="28" spans="1:11" s="42" customFormat="1" ht="12.75">
      <c r="A28" s="456"/>
      <c r="B28" s="132">
        <v>6282</v>
      </c>
      <c r="C28" s="106" t="s">
        <v>108</v>
      </c>
      <c r="D28" s="610"/>
      <c r="E28" s="610"/>
      <c r="F28" s="610"/>
      <c r="G28" s="214">
        <f t="shared" si="0"/>
        <v>0</v>
      </c>
      <c r="H28" s="610"/>
      <c r="I28" s="214">
        <f t="shared" si="1"/>
        <v>0</v>
      </c>
      <c r="J28" s="258">
        <f t="shared" si="2"/>
        <v>0</v>
      </c>
      <c r="K28" s="104"/>
    </row>
    <row r="29" spans="1:11" s="42" customFormat="1" ht="12.75">
      <c r="A29" s="456"/>
      <c r="B29" s="132">
        <v>6283</v>
      </c>
      <c r="C29" s="106" t="s">
        <v>109</v>
      </c>
      <c r="D29" s="610"/>
      <c r="E29" s="610"/>
      <c r="F29" s="610"/>
      <c r="G29" s="214">
        <f t="shared" si="0"/>
        <v>0</v>
      </c>
      <c r="H29" s="610"/>
      <c r="I29" s="214">
        <f t="shared" si="1"/>
        <v>0</v>
      </c>
      <c r="J29" s="258">
        <f t="shared" si="2"/>
        <v>0</v>
      </c>
      <c r="K29" s="104"/>
    </row>
    <row r="30" spans="1:11" s="42" customFormat="1" ht="12.75">
      <c r="A30" s="456"/>
      <c r="B30" s="132">
        <v>6284</v>
      </c>
      <c r="C30" s="107" t="s">
        <v>110</v>
      </c>
      <c r="D30" s="610"/>
      <c r="E30" s="610"/>
      <c r="F30" s="610"/>
      <c r="G30" s="214">
        <f t="shared" si="0"/>
        <v>0</v>
      </c>
      <c r="H30" s="610"/>
      <c r="I30" s="214">
        <f t="shared" si="1"/>
        <v>0</v>
      </c>
      <c r="J30" s="258">
        <f t="shared" si="2"/>
        <v>0</v>
      </c>
      <c r="K30" s="104"/>
    </row>
    <row r="31" spans="1:11" s="31" customFormat="1" ht="13.5" thickBot="1">
      <c r="A31" s="449"/>
      <c r="B31" s="132">
        <v>6286</v>
      </c>
      <c r="C31" s="108" t="s">
        <v>112</v>
      </c>
      <c r="D31" s="620"/>
      <c r="E31" s="620"/>
      <c r="F31" s="620"/>
      <c r="G31" s="215">
        <f t="shared" si="0"/>
        <v>0</v>
      </c>
      <c r="H31" s="620"/>
      <c r="I31" s="215">
        <f t="shared" si="1"/>
        <v>0</v>
      </c>
      <c r="J31" s="252">
        <f t="shared" si="2"/>
        <v>0</v>
      </c>
      <c r="K31" s="104"/>
    </row>
    <row r="32" spans="1:11" s="42" customFormat="1" ht="13.5" thickBot="1">
      <c r="A32" s="456"/>
      <c r="B32" s="109"/>
      <c r="C32" s="110"/>
      <c r="D32" s="216"/>
      <c r="E32" s="216"/>
      <c r="F32" s="216"/>
      <c r="G32" s="216"/>
      <c r="H32" s="216"/>
      <c r="I32" s="216"/>
      <c r="J32" s="259"/>
      <c r="K32" s="113"/>
    </row>
    <row r="33" spans="1:11" s="42" customFormat="1" ht="14.25" thickBot="1" thickTop="1">
      <c r="A33" s="456"/>
      <c r="B33" s="457"/>
      <c r="C33" s="114" t="s">
        <v>8</v>
      </c>
      <c r="D33" s="217">
        <f>SUM(D13:D15)+SUM(D18:D19)+D22+SUM(D24:D26)</f>
        <v>0</v>
      </c>
      <c r="E33" s="217">
        <f>SUM(E13:E15)+SUM(E18:E19)+E22+SUM(E24:E26)</f>
        <v>0</v>
      </c>
      <c r="F33" s="217">
        <f>SUM(F13:F15)+SUM(F18:F19)+F22+SUM(F24:F26)</f>
        <v>0</v>
      </c>
      <c r="G33" s="217">
        <f>E33+F33</f>
        <v>0</v>
      </c>
      <c r="H33" s="217">
        <f>SUM(H13:H15)+SUM(H18:H19)+H22+SUM(H24:H26)</f>
        <v>0</v>
      </c>
      <c r="I33" s="217">
        <f>H33-G33</f>
        <v>0</v>
      </c>
      <c r="J33" s="245">
        <f>IF(G33=0,0,I33/G33)</f>
        <v>0</v>
      </c>
      <c r="K33" s="116"/>
    </row>
    <row r="34" spans="1:11" s="55" customFormat="1" ht="14.25" thickBot="1" thickTop="1">
      <c r="A34" s="458"/>
      <c r="B34" s="457"/>
      <c r="C34" s="117"/>
      <c r="D34" s="111"/>
      <c r="E34" s="111"/>
      <c r="F34" s="111"/>
      <c r="G34" s="111"/>
      <c r="H34" s="111"/>
      <c r="I34" s="111"/>
      <c r="J34" s="112"/>
      <c r="K34" s="118"/>
    </row>
    <row r="35" spans="1:11" s="43" customFormat="1" ht="12.75">
      <c r="A35" s="458"/>
      <c r="B35" s="119"/>
      <c r="C35" s="426" t="s">
        <v>328</v>
      </c>
      <c r="D35" s="727" t="s">
        <v>170</v>
      </c>
      <c r="E35" s="730" t="s">
        <v>171</v>
      </c>
      <c r="F35" s="730"/>
      <c r="G35" s="730"/>
      <c r="H35" s="720" t="s">
        <v>172</v>
      </c>
      <c r="I35" s="720"/>
      <c r="J35" s="721"/>
      <c r="K35" s="118"/>
    </row>
    <row r="36" spans="1:11" s="31" customFormat="1" ht="12.75">
      <c r="A36" s="449"/>
      <c r="B36" s="120"/>
      <c r="C36" s="121"/>
      <c r="D36" s="728"/>
      <c r="E36" s="722" t="s">
        <v>173</v>
      </c>
      <c r="F36" s="722" t="s">
        <v>174</v>
      </c>
      <c r="G36" s="722" t="s">
        <v>175</v>
      </c>
      <c r="H36" s="722" t="s">
        <v>176</v>
      </c>
      <c r="I36" s="722" t="s">
        <v>177</v>
      </c>
      <c r="J36" s="724" t="s">
        <v>178</v>
      </c>
      <c r="K36" s="122"/>
    </row>
    <row r="37" spans="1:11" s="31" customFormat="1" ht="35.25" customHeight="1" thickBot="1">
      <c r="A37" s="449"/>
      <c r="B37" s="120"/>
      <c r="C37" s="121"/>
      <c r="D37" s="729"/>
      <c r="E37" s="723"/>
      <c r="F37" s="723"/>
      <c r="G37" s="723"/>
      <c r="H37" s="723"/>
      <c r="I37" s="723"/>
      <c r="J37" s="725"/>
      <c r="K37" s="122"/>
    </row>
    <row r="38" spans="1:11" s="31" customFormat="1" ht="13.5" thickBot="1">
      <c r="A38" s="449"/>
      <c r="B38" s="123"/>
      <c r="C38" s="124"/>
      <c r="D38" s="87"/>
      <c r="E38" s="88" t="s">
        <v>179</v>
      </c>
      <c r="F38" s="87" t="s">
        <v>180</v>
      </c>
      <c r="G38" s="434" t="s">
        <v>181</v>
      </c>
      <c r="H38" s="434" t="s">
        <v>182</v>
      </c>
      <c r="I38" s="434" t="s">
        <v>183</v>
      </c>
      <c r="J38" s="435" t="s">
        <v>184</v>
      </c>
      <c r="K38" s="122"/>
    </row>
    <row r="39" spans="1:11" s="31" customFormat="1" ht="12.75">
      <c r="A39" s="449"/>
      <c r="B39" s="123">
        <v>621</v>
      </c>
      <c r="C39" s="125" t="s">
        <v>9</v>
      </c>
      <c r="D39" s="621"/>
      <c r="E39" s="621"/>
      <c r="F39" s="621"/>
      <c r="G39" s="218">
        <f aca="true" t="shared" si="3" ref="G39:G47">E39+F39</f>
        <v>0</v>
      </c>
      <c r="H39" s="621"/>
      <c r="I39" s="218">
        <f aca="true" t="shared" si="4" ref="I39:I47">H39-G39</f>
        <v>0</v>
      </c>
      <c r="J39" s="255">
        <f aca="true" t="shared" si="5" ref="J39:J47">IF(G39=0,0,I39/G39)</f>
        <v>0</v>
      </c>
      <c r="K39" s="126"/>
    </row>
    <row r="40" spans="1:11" s="31" customFormat="1" ht="12.75">
      <c r="A40" s="449"/>
      <c r="B40" s="123">
        <v>622</v>
      </c>
      <c r="C40" s="127" t="s">
        <v>10</v>
      </c>
      <c r="D40" s="615"/>
      <c r="E40" s="615"/>
      <c r="F40" s="615"/>
      <c r="G40" s="219">
        <f t="shared" si="3"/>
        <v>0</v>
      </c>
      <c r="H40" s="615"/>
      <c r="I40" s="219">
        <f t="shared" si="4"/>
        <v>0</v>
      </c>
      <c r="J40" s="256">
        <f t="shared" si="5"/>
        <v>0</v>
      </c>
      <c r="K40" s="126"/>
    </row>
    <row r="41" spans="1:11" s="31" customFormat="1" ht="25.5">
      <c r="A41" s="449"/>
      <c r="B41" s="123">
        <v>631</v>
      </c>
      <c r="C41" s="127" t="s">
        <v>11</v>
      </c>
      <c r="D41" s="615"/>
      <c r="E41" s="615"/>
      <c r="F41" s="615"/>
      <c r="G41" s="219">
        <f t="shared" si="3"/>
        <v>0</v>
      </c>
      <c r="H41" s="615"/>
      <c r="I41" s="219">
        <f t="shared" si="4"/>
        <v>0</v>
      </c>
      <c r="J41" s="256">
        <f t="shared" si="5"/>
        <v>0</v>
      </c>
      <c r="K41" s="126"/>
    </row>
    <row r="42" spans="1:11" s="31" customFormat="1" ht="25.5">
      <c r="A42" s="449"/>
      <c r="B42" s="123">
        <v>633</v>
      </c>
      <c r="C42" s="127" t="s">
        <v>12</v>
      </c>
      <c r="D42" s="615"/>
      <c r="E42" s="615"/>
      <c r="F42" s="615"/>
      <c r="G42" s="219">
        <f t="shared" si="3"/>
        <v>0</v>
      </c>
      <c r="H42" s="615"/>
      <c r="I42" s="219">
        <f t="shared" si="4"/>
        <v>0</v>
      </c>
      <c r="J42" s="256">
        <f t="shared" si="5"/>
        <v>0</v>
      </c>
      <c r="K42" s="126"/>
    </row>
    <row r="43" spans="1:11" s="31" customFormat="1" ht="12.75">
      <c r="A43" s="449"/>
      <c r="B43" s="123">
        <v>641</v>
      </c>
      <c r="C43" s="127" t="s">
        <v>13</v>
      </c>
      <c r="D43" s="615"/>
      <c r="E43" s="615"/>
      <c r="F43" s="615"/>
      <c r="G43" s="219">
        <f t="shared" si="3"/>
        <v>0</v>
      </c>
      <c r="H43" s="615"/>
      <c r="I43" s="219">
        <f t="shared" si="4"/>
        <v>0</v>
      </c>
      <c r="J43" s="256">
        <f t="shared" si="5"/>
        <v>0</v>
      </c>
      <c r="K43" s="126"/>
    </row>
    <row r="44" spans="1:11" s="44" customFormat="1" ht="12.75">
      <c r="A44" s="459"/>
      <c r="B44" s="123">
        <v>642</v>
      </c>
      <c r="C44" s="127" t="s">
        <v>14</v>
      </c>
      <c r="D44" s="615"/>
      <c r="E44" s="615"/>
      <c r="F44" s="615"/>
      <c r="G44" s="219">
        <f t="shared" si="3"/>
        <v>0</v>
      </c>
      <c r="H44" s="615"/>
      <c r="I44" s="219">
        <f t="shared" si="4"/>
        <v>0</v>
      </c>
      <c r="J44" s="256">
        <f t="shared" si="5"/>
        <v>0</v>
      </c>
      <c r="K44" s="126"/>
    </row>
    <row r="45" spans="1:11" s="31" customFormat="1" ht="12.75">
      <c r="A45" s="449"/>
      <c r="B45" s="460">
        <v>645</v>
      </c>
      <c r="C45" s="127" t="s">
        <v>15</v>
      </c>
      <c r="D45" s="611"/>
      <c r="E45" s="611"/>
      <c r="F45" s="611"/>
      <c r="G45" s="210">
        <f t="shared" si="3"/>
        <v>0</v>
      </c>
      <c r="H45" s="611"/>
      <c r="I45" s="210">
        <f t="shared" si="4"/>
        <v>0</v>
      </c>
      <c r="J45" s="242">
        <f t="shared" si="5"/>
        <v>0</v>
      </c>
      <c r="K45" s="128"/>
    </row>
    <row r="46" spans="1:11" s="31" customFormat="1" ht="12.75">
      <c r="A46" s="449"/>
      <c r="B46" s="123">
        <v>647</v>
      </c>
      <c r="C46" s="127" t="s">
        <v>16</v>
      </c>
      <c r="D46" s="615"/>
      <c r="E46" s="615"/>
      <c r="F46" s="615"/>
      <c r="G46" s="219">
        <f t="shared" si="3"/>
        <v>0</v>
      </c>
      <c r="H46" s="615"/>
      <c r="I46" s="219">
        <f t="shared" si="4"/>
        <v>0</v>
      </c>
      <c r="J46" s="256">
        <f t="shared" si="5"/>
        <v>0</v>
      </c>
      <c r="K46" s="126"/>
    </row>
    <row r="47" spans="1:11" s="45" customFormat="1" ht="13.5" thickBot="1">
      <c r="A47" s="449"/>
      <c r="B47" s="123">
        <v>648</v>
      </c>
      <c r="C47" s="129" t="s">
        <v>17</v>
      </c>
      <c r="D47" s="622"/>
      <c r="E47" s="622"/>
      <c r="F47" s="622"/>
      <c r="G47" s="220">
        <f t="shared" si="3"/>
        <v>0</v>
      </c>
      <c r="H47" s="622"/>
      <c r="I47" s="220">
        <f t="shared" si="4"/>
        <v>0</v>
      </c>
      <c r="J47" s="257">
        <f t="shared" si="5"/>
        <v>0</v>
      </c>
      <c r="K47" s="126"/>
    </row>
    <row r="48" spans="1:11" s="31" customFormat="1" ht="13.5" thickBot="1">
      <c r="A48" s="449"/>
      <c r="B48" s="109"/>
      <c r="C48" s="130"/>
      <c r="D48" s="221"/>
      <c r="E48" s="221"/>
      <c r="F48" s="221"/>
      <c r="G48" s="221"/>
      <c r="H48" s="221"/>
      <c r="I48" s="221"/>
      <c r="J48" s="254"/>
      <c r="K48" s="126"/>
    </row>
    <row r="49" spans="1:11" s="45" customFormat="1" ht="14.25" thickBot="1" thickTop="1">
      <c r="A49" s="449"/>
      <c r="B49" s="109"/>
      <c r="C49" s="114" t="s">
        <v>18</v>
      </c>
      <c r="D49" s="217">
        <f>SUM(D39:D47)</f>
        <v>0</v>
      </c>
      <c r="E49" s="217">
        <f>SUM(E39:E47)</f>
        <v>0</v>
      </c>
      <c r="F49" s="217">
        <f>SUM(F39:F47)</f>
        <v>0</v>
      </c>
      <c r="G49" s="217">
        <f>E49+F49</f>
        <v>0</v>
      </c>
      <c r="H49" s="217">
        <f>SUM(H39:H47)</f>
        <v>0</v>
      </c>
      <c r="I49" s="217">
        <f>H49-G49</f>
        <v>0</v>
      </c>
      <c r="J49" s="245">
        <f>IF(G49=0,0,I49/G49)</f>
        <v>0</v>
      </c>
      <c r="K49" s="116"/>
    </row>
    <row r="50" spans="1:11" ht="6.75" customHeight="1" thickBot="1" thickTop="1">
      <c r="A50" s="430"/>
      <c r="B50" s="109"/>
      <c r="C50" s="131"/>
      <c r="D50" s="111"/>
      <c r="E50" s="111"/>
      <c r="F50" s="111"/>
      <c r="G50" s="111"/>
      <c r="H50" s="111"/>
      <c r="I50" s="111"/>
      <c r="J50" s="112"/>
      <c r="K50" s="80"/>
    </row>
    <row r="51" spans="1:11" ht="12.75">
      <c r="A51" s="430"/>
      <c r="B51" s="81" t="s">
        <v>276</v>
      </c>
      <c r="C51" s="426" t="s">
        <v>329</v>
      </c>
      <c r="D51" s="727" t="s">
        <v>170</v>
      </c>
      <c r="E51" s="730" t="s">
        <v>171</v>
      </c>
      <c r="F51" s="730"/>
      <c r="G51" s="730"/>
      <c r="H51" s="720" t="s">
        <v>172</v>
      </c>
      <c r="I51" s="720"/>
      <c r="J51" s="721"/>
      <c r="K51" s="80"/>
    </row>
    <row r="52" spans="1:11" ht="12.75">
      <c r="A52" s="430"/>
      <c r="B52" s="81"/>
      <c r="C52" s="441"/>
      <c r="D52" s="728"/>
      <c r="E52" s="722" t="s">
        <v>173</v>
      </c>
      <c r="F52" s="722" t="s">
        <v>174</v>
      </c>
      <c r="G52" s="722" t="s">
        <v>175</v>
      </c>
      <c r="H52" s="722" t="s">
        <v>176</v>
      </c>
      <c r="I52" s="722" t="s">
        <v>177</v>
      </c>
      <c r="J52" s="724" t="s">
        <v>178</v>
      </c>
      <c r="K52" s="80"/>
    </row>
    <row r="53" spans="1:11" ht="33" customHeight="1" thickBot="1">
      <c r="A53" s="430"/>
      <c r="B53" s="81"/>
      <c r="C53" s="441"/>
      <c r="D53" s="729"/>
      <c r="E53" s="723"/>
      <c r="F53" s="723"/>
      <c r="G53" s="723"/>
      <c r="H53" s="723"/>
      <c r="I53" s="723"/>
      <c r="J53" s="725"/>
      <c r="K53" s="80"/>
    </row>
    <row r="54" spans="1:11" s="37" customFormat="1" ht="13.5" thickBot="1">
      <c r="A54" s="454"/>
      <c r="B54" s="442"/>
      <c r="C54" s="441"/>
      <c r="D54" s="87"/>
      <c r="E54" s="88" t="s">
        <v>179</v>
      </c>
      <c r="F54" s="87" t="s">
        <v>180</v>
      </c>
      <c r="G54" s="434" t="s">
        <v>181</v>
      </c>
      <c r="H54" s="434" t="s">
        <v>182</v>
      </c>
      <c r="I54" s="434" t="s">
        <v>183</v>
      </c>
      <c r="J54" s="435" t="s">
        <v>184</v>
      </c>
      <c r="K54" s="89"/>
    </row>
    <row r="55" spans="1:11" s="37" customFormat="1" ht="12.75">
      <c r="A55" s="454"/>
      <c r="B55" s="90">
        <v>612</v>
      </c>
      <c r="C55" s="91" t="s">
        <v>19</v>
      </c>
      <c r="D55" s="609"/>
      <c r="E55" s="609"/>
      <c r="F55" s="609"/>
      <c r="G55" s="209">
        <f aca="true" t="shared" si="6" ref="G55:G65">E55+F55</f>
        <v>0</v>
      </c>
      <c r="H55" s="609"/>
      <c r="I55" s="209">
        <f aca="true" t="shared" si="7" ref="I55:I65">H55-G55</f>
        <v>0</v>
      </c>
      <c r="J55" s="241">
        <f aca="true" t="shared" si="8" ref="J55:J65">IF(G55=0,0,I55/G55)</f>
        <v>0</v>
      </c>
      <c r="K55" s="92"/>
    </row>
    <row r="56" spans="1:11" s="37" customFormat="1" ht="12.75">
      <c r="A56" s="454"/>
      <c r="B56" s="90">
        <v>613</v>
      </c>
      <c r="C56" s="93" t="s">
        <v>66</v>
      </c>
      <c r="D56" s="611"/>
      <c r="E56" s="611"/>
      <c r="F56" s="611"/>
      <c r="G56" s="210">
        <f t="shared" si="6"/>
        <v>0</v>
      </c>
      <c r="H56" s="611"/>
      <c r="I56" s="210">
        <f t="shared" si="7"/>
        <v>0</v>
      </c>
      <c r="J56" s="242">
        <f t="shared" si="8"/>
        <v>0</v>
      </c>
      <c r="K56" s="92"/>
    </row>
    <row r="57" spans="1:11" s="37" customFormat="1" ht="12.75">
      <c r="A57" s="454"/>
      <c r="B57" s="90">
        <v>614</v>
      </c>
      <c r="C57" s="93" t="s">
        <v>20</v>
      </c>
      <c r="D57" s="611"/>
      <c r="E57" s="611"/>
      <c r="F57" s="611"/>
      <c r="G57" s="210">
        <f t="shared" si="6"/>
        <v>0</v>
      </c>
      <c r="H57" s="611"/>
      <c r="I57" s="210">
        <f t="shared" si="7"/>
        <v>0</v>
      </c>
      <c r="J57" s="242">
        <f t="shared" si="8"/>
        <v>0</v>
      </c>
      <c r="K57" s="92"/>
    </row>
    <row r="58" spans="1:11" s="37" customFormat="1" ht="12.75">
      <c r="A58" s="454"/>
      <c r="B58" s="90">
        <v>615</v>
      </c>
      <c r="C58" s="93" t="s">
        <v>67</v>
      </c>
      <c r="D58" s="611"/>
      <c r="E58" s="611"/>
      <c r="F58" s="611"/>
      <c r="G58" s="210">
        <f t="shared" si="6"/>
        <v>0</v>
      </c>
      <c r="H58" s="611"/>
      <c r="I58" s="210">
        <f t="shared" si="7"/>
        <v>0</v>
      </c>
      <c r="J58" s="242">
        <f t="shared" si="8"/>
        <v>0</v>
      </c>
      <c r="K58" s="92"/>
    </row>
    <row r="59" spans="1:11" s="37" customFormat="1" ht="12.75">
      <c r="A59" s="454"/>
      <c r="B59" s="90">
        <v>616</v>
      </c>
      <c r="C59" s="93" t="s">
        <v>21</v>
      </c>
      <c r="D59" s="611"/>
      <c r="E59" s="611"/>
      <c r="F59" s="611"/>
      <c r="G59" s="210">
        <f t="shared" si="6"/>
        <v>0</v>
      </c>
      <c r="H59" s="611"/>
      <c r="I59" s="210">
        <f t="shared" si="7"/>
        <v>0</v>
      </c>
      <c r="J59" s="242">
        <f t="shared" si="8"/>
        <v>0</v>
      </c>
      <c r="K59" s="92"/>
    </row>
    <row r="60" spans="1:11" s="37" customFormat="1" ht="12.75">
      <c r="A60" s="454"/>
      <c r="B60" s="90">
        <v>617</v>
      </c>
      <c r="C60" s="93" t="s">
        <v>22</v>
      </c>
      <c r="D60" s="611"/>
      <c r="E60" s="611"/>
      <c r="F60" s="611"/>
      <c r="G60" s="210">
        <f t="shared" si="6"/>
        <v>0</v>
      </c>
      <c r="H60" s="611"/>
      <c r="I60" s="210">
        <f t="shared" si="7"/>
        <v>0</v>
      </c>
      <c r="J60" s="242">
        <f t="shared" si="8"/>
        <v>0</v>
      </c>
      <c r="K60" s="92"/>
    </row>
    <row r="61" spans="1:11" s="42" customFormat="1" ht="12.75">
      <c r="A61" s="456"/>
      <c r="B61" s="90">
        <v>618</v>
      </c>
      <c r="C61" s="93" t="s">
        <v>23</v>
      </c>
      <c r="D61" s="611"/>
      <c r="E61" s="611"/>
      <c r="F61" s="611"/>
      <c r="G61" s="210">
        <f t="shared" si="6"/>
        <v>0</v>
      </c>
      <c r="H61" s="611"/>
      <c r="I61" s="210">
        <f t="shared" si="7"/>
        <v>0</v>
      </c>
      <c r="J61" s="242">
        <f t="shared" si="8"/>
        <v>0</v>
      </c>
      <c r="K61" s="92"/>
    </row>
    <row r="62" spans="1:11" s="42" customFormat="1" ht="12.75">
      <c r="A62" s="456"/>
      <c r="B62" s="132">
        <v>623</v>
      </c>
      <c r="C62" s="105" t="s">
        <v>24</v>
      </c>
      <c r="D62" s="611"/>
      <c r="E62" s="611"/>
      <c r="F62" s="611"/>
      <c r="G62" s="210">
        <f t="shared" si="6"/>
        <v>0</v>
      </c>
      <c r="H62" s="611"/>
      <c r="I62" s="210">
        <f t="shared" si="7"/>
        <v>0</v>
      </c>
      <c r="J62" s="242">
        <f t="shared" si="8"/>
        <v>0</v>
      </c>
      <c r="K62" s="104"/>
    </row>
    <row r="63" spans="1:11" s="37" customFormat="1" ht="12.75">
      <c r="A63" s="454"/>
      <c r="B63" s="132">
        <v>627</v>
      </c>
      <c r="C63" s="105" t="s">
        <v>25</v>
      </c>
      <c r="D63" s="611"/>
      <c r="E63" s="611"/>
      <c r="F63" s="611"/>
      <c r="G63" s="210">
        <f t="shared" si="6"/>
        <v>0</v>
      </c>
      <c r="H63" s="611"/>
      <c r="I63" s="210">
        <f t="shared" si="7"/>
        <v>0</v>
      </c>
      <c r="J63" s="242">
        <f t="shared" si="8"/>
        <v>0</v>
      </c>
      <c r="K63" s="104"/>
    </row>
    <row r="64" spans="1:11" s="37" customFormat="1" ht="25.5">
      <c r="A64" s="454"/>
      <c r="B64" s="133">
        <v>635</v>
      </c>
      <c r="C64" s="134" t="s">
        <v>419</v>
      </c>
      <c r="D64" s="611"/>
      <c r="E64" s="611"/>
      <c r="F64" s="611"/>
      <c r="G64" s="210">
        <f t="shared" si="6"/>
        <v>0</v>
      </c>
      <c r="H64" s="611"/>
      <c r="I64" s="210">
        <f t="shared" si="7"/>
        <v>0</v>
      </c>
      <c r="J64" s="242">
        <f t="shared" si="8"/>
        <v>0</v>
      </c>
      <c r="K64" s="92"/>
    </row>
    <row r="65" spans="1:11" s="37" customFormat="1" ht="13.5" thickBot="1">
      <c r="A65" s="454"/>
      <c r="B65" s="135">
        <v>637</v>
      </c>
      <c r="C65" s="136" t="s">
        <v>420</v>
      </c>
      <c r="D65" s="612"/>
      <c r="E65" s="612"/>
      <c r="F65" s="612"/>
      <c r="G65" s="211">
        <f t="shared" si="6"/>
        <v>0</v>
      </c>
      <c r="H65" s="612"/>
      <c r="I65" s="211">
        <f t="shared" si="7"/>
        <v>0</v>
      </c>
      <c r="J65" s="243">
        <f t="shared" si="8"/>
        <v>0</v>
      </c>
      <c r="K65" s="92"/>
    </row>
    <row r="66" spans="1:11" s="37" customFormat="1" ht="5.25" customHeight="1">
      <c r="A66" s="454"/>
      <c r="B66" s="135"/>
      <c r="C66" s="137"/>
      <c r="D66" s="96"/>
      <c r="E66" s="96"/>
      <c r="F66" s="96"/>
      <c r="G66" s="96"/>
      <c r="H66" s="96"/>
      <c r="I66" s="96"/>
      <c r="J66" s="244"/>
      <c r="K66" s="92"/>
    </row>
    <row r="67" spans="1:11" s="37" customFormat="1" ht="13.5" thickBot="1">
      <c r="A67" s="454"/>
      <c r="B67" s="138" t="s">
        <v>26</v>
      </c>
      <c r="C67" s="137"/>
      <c r="D67" s="96"/>
      <c r="E67" s="96"/>
      <c r="F67" s="96"/>
      <c r="G67" s="96"/>
      <c r="H67" s="96"/>
      <c r="I67" s="96"/>
      <c r="J67" s="244"/>
      <c r="K67" s="139"/>
    </row>
    <row r="68" spans="1:11" s="37" customFormat="1" ht="25.5">
      <c r="A68" s="454"/>
      <c r="B68" s="461">
        <v>651</v>
      </c>
      <c r="C68" s="103" t="s">
        <v>111</v>
      </c>
      <c r="D68" s="609"/>
      <c r="E68" s="609"/>
      <c r="F68" s="609"/>
      <c r="G68" s="209">
        <f>E68+F68</f>
        <v>0</v>
      </c>
      <c r="H68" s="609"/>
      <c r="I68" s="209">
        <f>H68-G68</f>
        <v>0</v>
      </c>
      <c r="J68" s="241">
        <f>IF(G68=0,0,I68/G68)</f>
        <v>0</v>
      </c>
      <c r="K68" s="104"/>
    </row>
    <row r="69" spans="1:11" s="37" customFormat="1" ht="12.75">
      <c r="A69" s="454"/>
      <c r="B69" s="461">
        <v>653</v>
      </c>
      <c r="C69" s="105" t="s">
        <v>213</v>
      </c>
      <c r="D69" s="611"/>
      <c r="E69" s="611"/>
      <c r="F69" s="611"/>
      <c r="G69" s="210">
        <f>E69+F69</f>
        <v>0</v>
      </c>
      <c r="H69" s="611"/>
      <c r="I69" s="210">
        <f>H69-G69</f>
        <v>0</v>
      </c>
      <c r="J69" s="242">
        <f>IF(G69=0,0,I69/G69)</f>
        <v>0</v>
      </c>
      <c r="K69" s="104"/>
    </row>
    <row r="70" spans="1:11" s="37" customFormat="1" ht="12.75">
      <c r="A70" s="454"/>
      <c r="B70" s="132">
        <v>654</v>
      </c>
      <c r="C70" s="105" t="s">
        <v>27</v>
      </c>
      <c r="D70" s="611"/>
      <c r="E70" s="611"/>
      <c r="F70" s="611"/>
      <c r="G70" s="210">
        <f>E70+F70</f>
        <v>0</v>
      </c>
      <c r="H70" s="611"/>
      <c r="I70" s="210">
        <f>H70-G70</f>
        <v>0</v>
      </c>
      <c r="J70" s="242">
        <f>IF(G70=0,0,I70/G70)</f>
        <v>0</v>
      </c>
      <c r="K70" s="104"/>
    </row>
    <row r="71" spans="1:11" s="37" customFormat="1" ht="12.75">
      <c r="A71" s="454"/>
      <c r="B71" s="132">
        <v>657</v>
      </c>
      <c r="C71" s="105" t="s">
        <v>28</v>
      </c>
      <c r="D71" s="611"/>
      <c r="E71" s="611"/>
      <c r="F71" s="611"/>
      <c r="G71" s="210">
        <f>E71+F71</f>
        <v>0</v>
      </c>
      <c r="H71" s="611"/>
      <c r="I71" s="210">
        <f>H71-G71</f>
        <v>0</v>
      </c>
      <c r="J71" s="242">
        <f>IF(G71=0,0,I71/G71)</f>
        <v>0</v>
      </c>
      <c r="K71" s="104"/>
    </row>
    <row r="72" spans="1:11" s="37" customFormat="1" ht="13.5" thickBot="1">
      <c r="A72" s="454"/>
      <c r="B72" s="132">
        <v>658</v>
      </c>
      <c r="C72" s="140" t="s">
        <v>29</v>
      </c>
      <c r="D72" s="612"/>
      <c r="E72" s="612"/>
      <c r="F72" s="612"/>
      <c r="G72" s="211">
        <f>E72+F72</f>
        <v>0</v>
      </c>
      <c r="H72" s="612"/>
      <c r="I72" s="211">
        <f>H72-G72</f>
        <v>0</v>
      </c>
      <c r="J72" s="243">
        <f>IF(G72=0,0,I72/G72)</f>
        <v>0</v>
      </c>
      <c r="K72" s="104"/>
    </row>
    <row r="73" spans="1:11" s="47" customFormat="1" ht="5.25" customHeight="1">
      <c r="A73" s="462"/>
      <c r="B73" s="132"/>
      <c r="C73" s="100"/>
      <c r="D73" s="96"/>
      <c r="E73" s="96"/>
      <c r="F73" s="96"/>
      <c r="G73" s="96"/>
      <c r="H73" s="96"/>
      <c r="I73" s="96"/>
      <c r="J73" s="244"/>
      <c r="K73" s="104"/>
    </row>
    <row r="74" spans="1:11" s="48" customFormat="1" ht="13.5" thickBot="1">
      <c r="A74" s="462"/>
      <c r="B74" s="141" t="s">
        <v>30</v>
      </c>
      <c r="C74" s="159"/>
      <c r="D74" s="101"/>
      <c r="E74" s="101"/>
      <c r="F74" s="101"/>
      <c r="G74" s="101"/>
      <c r="H74" s="101"/>
      <c r="I74" s="101"/>
      <c r="J74" s="249"/>
      <c r="K74" s="102"/>
    </row>
    <row r="75" spans="1:11" s="48" customFormat="1" ht="13.5" thickBot="1">
      <c r="A75" s="462"/>
      <c r="B75" s="149">
        <v>66</v>
      </c>
      <c r="C75" s="142" t="s">
        <v>31</v>
      </c>
      <c r="D75" s="623"/>
      <c r="E75" s="623"/>
      <c r="F75" s="623"/>
      <c r="G75" s="222">
        <f>E75+F75</f>
        <v>0</v>
      </c>
      <c r="H75" s="623"/>
      <c r="I75" s="222">
        <f>H75-G75</f>
        <v>0</v>
      </c>
      <c r="J75" s="250">
        <f>IF(G75=0,0,I75/G75)</f>
        <v>0</v>
      </c>
      <c r="K75" s="143"/>
    </row>
    <row r="76" spans="1:11" s="47" customFormat="1" ht="5.25" customHeight="1">
      <c r="A76" s="462"/>
      <c r="B76" s="463"/>
      <c r="C76" s="144"/>
      <c r="D76" s="96"/>
      <c r="E76" s="96"/>
      <c r="F76" s="96"/>
      <c r="G76" s="96"/>
      <c r="H76" s="96"/>
      <c r="I76" s="96"/>
      <c r="J76" s="244"/>
      <c r="K76" s="143"/>
    </row>
    <row r="77" spans="1:11" s="48" customFormat="1" ht="13.5" thickBot="1">
      <c r="A77" s="462"/>
      <c r="B77" s="141" t="s">
        <v>32</v>
      </c>
      <c r="C77" s="159"/>
      <c r="D77" s="96"/>
      <c r="E77" s="96"/>
      <c r="F77" s="96"/>
      <c r="G77" s="96"/>
      <c r="H77" s="96"/>
      <c r="I77" s="96"/>
      <c r="J77" s="244"/>
      <c r="K77" s="143"/>
    </row>
    <row r="78" spans="1:11" s="48" customFormat="1" ht="12.75">
      <c r="A78" s="462"/>
      <c r="B78" s="149">
        <v>671</v>
      </c>
      <c r="C78" s="145" t="s">
        <v>33</v>
      </c>
      <c r="D78" s="609"/>
      <c r="E78" s="609"/>
      <c r="F78" s="609"/>
      <c r="G78" s="209">
        <f>E78+F78</f>
        <v>0</v>
      </c>
      <c r="H78" s="609"/>
      <c r="I78" s="209">
        <f>H78-G78</f>
        <v>0</v>
      </c>
      <c r="J78" s="241">
        <f>IF(G78=0,0,I78/G78)</f>
        <v>0</v>
      </c>
      <c r="K78" s="143"/>
    </row>
    <row r="79" spans="1:11" s="48" customFormat="1" ht="12.75">
      <c r="A79" s="462"/>
      <c r="B79" s="149">
        <v>672</v>
      </c>
      <c r="C79" s="146" t="s">
        <v>113</v>
      </c>
      <c r="D79" s="611"/>
      <c r="E79" s="611"/>
      <c r="F79" s="611"/>
      <c r="G79" s="210">
        <f>E79+F79</f>
        <v>0</v>
      </c>
      <c r="H79" s="611"/>
      <c r="I79" s="210">
        <f>H79-G79</f>
        <v>0</v>
      </c>
      <c r="J79" s="242">
        <f>IF(G79=0,0,I79/G79)</f>
        <v>0</v>
      </c>
      <c r="K79" s="143"/>
    </row>
    <row r="80" spans="1:11" s="48" customFormat="1" ht="12.75">
      <c r="A80" s="462"/>
      <c r="B80" s="149">
        <v>673</v>
      </c>
      <c r="C80" s="147" t="s">
        <v>114</v>
      </c>
      <c r="D80" s="611"/>
      <c r="E80" s="611"/>
      <c r="F80" s="611"/>
      <c r="G80" s="210">
        <f>E80+F80</f>
        <v>0</v>
      </c>
      <c r="H80" s="611"/>
      <c r="I80" s="210">
        <f>H80-G80</f>
        <v>0</v>
      </c>
      <c r="J80" s="242">
        <f>IF(G80=0,0,I80/G80)</f>
        <v>0</v>
      </c>
      <c r="K80" s="143"/>
    </row>
    <row r="81" spans="1:11" s="48" customFormat="1" ht="12.75">
      <c r="A81" s="462"/>
      <c r="B81" s="149">
        <v>675</v>
      </c>
      <c r="C81" s="146" t="s">
        <v>34</v>
      </c>
      <c r="D81" s="611"/>
      <c r="E81" s="611"/>
      <c r="F81" s="611"/>
      <c r="G81" s="210">
        <f>E81+F81</f>
        <v>0</v>
      </c>
      <c r="H81" s="611"/>
      <c r="I81" s="210">
        <f>H81-G81</f>
        <v>0</v>
      </c>
      <c r="J81" s="242">
        <f>IF(G81=0,0,I81/G81)</f>
        <v>0</v>
      </c>
      <c r="K81" s="143"/>
    </row>
    <row r="82" spans="1:11" s="48" customFormat="1" ht="12" customHeight="1" thickBot="1">
      <c r="A82" s="462"/>
      <c r="B82" s="149">
        <v>678</v>
      </c>
      <c r="C82" s="148" t="s">
        <v>35</v>
      </c>
      <c r="D82" s="612"/>
      <c r="E82" s="612"/>
      <c r="F82" s="612"/>
      <c r="G82" s="211">
        <f>E82+F82</f>
        <v>0</v>
      </c>
      <c r="H82" s="612"/>
      <c r="I82" s="211">
        <f>H82-G82</f>
        <v>0</v>
      </c>
      <c r="J82" s="243">
        <f>IF(G82=0,0,I82/G82)</f>
        <v>0</v>
      </c>
      <c r="K82" s="143"/>
    </row>
    <row r="83" spans="1:11" s="49" customFormat="1" ht="5.25" customHeight="1">
      <c r="A83" s="464"/>
      <c r="B83" s="463"/>
      <c r="C83" s="149"/>
      <c r="D83" s="96"/>
      <c r="E83" s="96"/>
      <c r="F83" s="96"/>
      <c r="G83" s="96"/>
      <c r="H83" s="96"/>
      <c r="I83" s="96"/>
      <c r="J83" s="244"/>
      <c r="K83" s="143"/>
    </row>
    <row r="84" spans="1:11" s="48" customFormat="1" ht="13.5" thickBot="1">
      <c r="A84" s="462"/>
      <c r="B84" s="150" t="s">
        <v>36</v>
      </c>
      <c r="C84" s="151"/>
      <c r="D84" s="152"/>
      <c r="E84" s="152"/>
      <c r="F84" s="152"/>
      <c r="G84" s="152"/>
      <c r="H84" s="152"/>
      <c r="I84" s="152"/>
      <c r="J84" s="251"/>
      <c r="K84" s="153"/>
    </row>
    <row r="85" spans="1:11" s="48" customFormat="1" ht="25.5">
      <c r="A85" s="462"/>
      <c r="B85" s="149">
        <v>6811</v>
      </c>
      <c r="C85" s="145" t="s">
        <v>37</v>
      </c>
      <c r="D85" s="613"/>
      <c r="E85" s="613"/>
      <c r="F85" s="613"/>
      <c r="G85" s="223">
        <f aca="true" t="shared" si="9" ref="G85:G92">E85+F85</f>
        <v>0</v>
      </c>
      <c r="H85" s="613"/>
      <c r="I85" s="209">
        <f aca="true" t="shared" si="10" ref="I85:I92">H85-G85</f>
        <v>0</v>
      </c>
      <c r="J85" s="241">
        <f aca="true" t="shared" si="11" ref="J85:J92">IF(G85=0,0,I85/G85)</f>
        <v>0</v>
      </c>
      <c r="K85" s="143"/>
    </row>
    <row r="86" spans="1:11" s="48" customFormat="1" ht="12.75">
      <c r="A86" s="462"/>
      <c r="B86" s="149">
        <v>6812</v>
      </c>
      <c r="C86" s="146" t="s">
        <v>38</v>
      </c>
      <c r="D86" s="614"/>
      <c r="E86" s="614"/>
      <c r="F86" s="614"/>
      <c r="G86" s="224">
        <f t="shared" si="9"/>
        <v>0</v>
      </c>
      <c r="H86" s="614"/>
      <c r="I86" s="210">
        <f t="shared" si="10"/>
        <v>0</v>
      </c>
      <c r="J86" s="242">
        <f t="shared" si="11"/>
        <v>0</v>
      </c>
      <c r="K86" s="143"/>
    </row>
    <row r="87" spans="1:11" s="47" customFormat="1" ht="12.75">
      <c r="A87" s="462"/>
      <c r="B87" s="149">
        <v>6815</v>
      </c>
      <c r="C87" s="146" t="s">
        <v>115</v>
      </c>
      <c r="D87" s="614"/>
      <c r="E87" s="614"/>
      <c r="F87" s="614"/>
      <c r="G87" s="224">
        <f t="shared" si="9"/>
        <v>0</v>
      </c>
      <c r="H87" s="614"/>
      <c r="I87" s="210">
        <f t="shared" si="10"/>
        <v>0</v>
      </c>
      <c r="J87" s="242">
        <f t="shared" si="11"/>
        <v>0</v>
      </c>
      <c r="K87" s="143"/>
    </row>
    <row r="88" spans="1:11" s="47" customFormat="1" ht="25.5">
      <c r="A88" s="462"/>
      <c r="B88" s="154">
        <v>6816</v>
      </c>
      <c r="C88" s="146" t="s">
        <v>39</v>
      </c>
      <c r="D88" s="614"/>
      <c r="E88" s="614"/>
      <c r="F88" s="614"/>
      <c r="G88" s="224">
        <f t="shared" si="9"/>
        <v>0</v>
      </c>
      <c r="H88" s="614"/>
      <c r="I88" s="210">
        <f t="shared" si="10"/>
        <v>0</v>
      </c>
      <c r="J88" s="242">
        <f t="shared" si="11"/>
        <v>0</v>
      </c>
      <c r="K88" s="143"/>
    </row>
    <row r="89" spans="1:11" s="48" customFormat="1" ht="12.75">
      <c r="A89" s="462"/>
      <c r="B89" s="154">
        <v>6817</v>
      </c>
      <c r="C89" s="146" t="s">
        <v>40</v>
      </c>
      <c r="D89" s="614"/>
      <c r="E89" s="614"/>
      <c r="F89" s="614"/>
      <c r="G89" s="224">
        <f t="shared" si="9"/>
        <v>0</v>
      </c>
      <c r="H89" s="614"/>
      <c r="I89" s="210">
        <f t="shared" si="10"/>
        <v>0</v>
      </c>
      <c r="J89" s="242">
        <f t="shared" si="11"/>
        <v>0</v>
      </c>
      <c r="K89" s="143"/>
    </row>
    <row r="90" spans="1:11" s="48" customFormat="1" ht="25.5">
      <c r="A90" s="462"/>
      <c r="B90" s="149">
        <v>686</v>
      </c>
      <c r="C90" s="146" t="s">
        <v>421</v>
      </c>
      <c r="D90" s="614"/>
      <c r="E90" s="614"/>
      <c r="F90" s="614"/>
      <c r="G90" s="224">
        <f t="shared" si="9"/>
        <v>0</v>
      </c>
      <c r="H90" s="614"/>
      <c r="I90" s="210">
        <f t="shared" si="10"/>
        <v>0</v>
      </c>
      <c r="J90" s="242">
        <f t="shared" si="11"/>
        <v>0</v>
      </c>
      <c r="K90" s="143"/>
    </row>
    <row r="91" spans="1:11" s="50" customFormat="1" ht="25.5">
      <c r="A91" s="465"/>
      <c r="B91" s="149">
        <v>687</v>
      </c>
      <c r="C91" s="146" t="s">
        <v>41</v>
      </c>
      <c r="D91" s="614"/>
      <c r="E91" s="614"/>
      <c r="F91" s="614"/>
      <c r="G91" s="224">
        <f t="shared" si="9"/>
        <v>0</v>
      </c>
      <c r="H91" s="614"/>
      <c r="I91" s="210">
        <f t="shared" si="10"/>
        <v>0</v>
      </c>
      <c r="J91" s="242">
        <f t="shared" si="11"/>
        <v>0</v>
      </c>
      <c r="K91" s="143"/>
    </row>
    <row r="92" spans="1:11" s="48" customFormat="1" ht="26.25" thickBot="1">
      <c r="A92" s="462"/>
      <c r="B92" s="155">
        <v>68742</v>
      </c>
      <c r="C92" s="156" t="s">
        <v>86</v>
      </c>
      <c r="D92" s="624"/>
      <c r="E92" s="624"/>
      <c r="F92" s="624"/>
      <c r="G92" s="261">
        <f t="shared" si="9"/>
        <v>0</v>
      </c>
      <c r="H92" s="624"/>
      <c r="I92" s="215">
        <f t="shared" si="10"/>
        <v>0</v>
      </c>
      <c r="J92" s="252">
        <f t="shared" si="11"/>
        <v>0</v>
      </c>
      <c r="K92" s="157"/>
    </row>
    <row r="93" spans="1:11" s="48" customFormat="1" ht="5.25" customHeight="1" thickBot="1">
      <c r="A93" s="462"/>
      <c r="B93" s="463"/>
      <c r="C93" s="149"/>
      <c r="D93" s="96"/>
      <c r="E93" s="96"/>
      <c r="F93" s="96"/>
      <c r="G93" s="96"/>
      <c r="H93" s="96"/>
      <c r="I93" s="96"/>
      <c r="J93" s="244"/>
      <c r="K93" s="143"/>
    </row>
    <row r="94" spans="1:11" s="51" customFormat="1" ht="14.25" thickBot="1" thickTop="1">
      <c r="A94" s="466"/>
      <c r="B94" s="463"/>
      <c r="C94" s="114" t="s">
        <v>42</v>
      </c>
      <c r="D94" s="217">
        <f>SUM(D55:D65)+SUM(D68:D72)+D75+SUM(D78:D82)+SUM(D85:D91)</f>
        <v>0</v>
      </c>
      <c r="E94" s="217">
        <f>SUM(E55:E65)+SUM(E68:E72)+E75+SUM(E78:E82)+SUM(E85:E91)</f>
        <v>0</v>
      </c>
      <c r="F94" s="217">
        <f>SUM(F55:F65)+SUM(F68:F72)+F75+SUM(F78:F82)+SUM(F85:F91)</f>
        <v>0</v>
      </c>
      <c r="G94" s="217">
        <f>E94+F94</f>
        <v>0</v>
      </c>
      <c r="H94" s="217">
        <f>SUM(H55:H65)+SUM(H68:H72)+H75+SUM(H78:H82)+SUM(H85:H91)</f>
        <v>0</v>
      </c>
      <c r="I94" s="217">
        <f>H94-G94</f>
        <v>0</v>
      </c>
      <c r="J94" s="245">
        <f>IF(G94=0,0,I94/G94)</f>
        <v>0</v>
      </c>
      <c r="K94" s="116"/>
    </row>
    <row r="95" spans="1:11" s="48" customFormat="1" ht="5.25" customHeight="1" thickBot="1" thickTop="1">
      <c r="A95" s="462"/>
      <c r="B95" s="158"/>
      <c r="C95" s="159"/>
      <c r="D95" s="225"/>
      <c r="E95" s="225"/>
      <c r="F95" s="225"/>
      <c r="G95" s="225"/>
      <c r="H95" s="225"/>
      <c r="I95" s="225"/>
      <c r="J95" s="253"/>
      <c r="K95" s="160"/>
    </row>
    <row r="96" spans="1:11" ht="14.25" thickBot="1" thickTop="1">
      <c r="A96" s="430"/>
      <c r="B96" s="463"/>
      <c r="C96" s="114" t="s">
        <v>83</v>
      </c>
      <c r="D96" s="226">
        <f>D33+D49+D94</f>
        <v>0</v>
      </c>
      <c r="E96" s="226">
        <f>E33+E49+E94</f>
        <v>0</v>
      </c>
      <c r="F96" s="226">
        <f>F33+F49+F94</f>
        <v>0</v>
      </c>
      <c r="G96" s="226">
        <f>E96+F96</f>
        <v>0</v>
      </c>
      <c r="H96" s="226">
        <f>H33+H49+H94</f>
        <v>0</v>
      </c>
      <c r="I96" s="217">
        <f>H96-G96</f>
        <v>0</v>
      </c>
      <c r="J96" s="245">
        <f>IF(G96=0,0,I96/G96)</f>
        <v>0</v>
      </c>
      <c r="K96" s="161"/>
    </row>
    <row r="97" spans="1:11" ht="5.25" customHeight="1" thickBot="1" thickTop="1">
      <c r="A97" s="430"/>
      <c r="B97" s="440"/>
      <c r="C97" s="441"/>
      <c r="D97" s="232"/>
      <c r="E97" s="232"/>
      <c r="F97" s="232"/>
      <c r="G97" s="232"/>
      <c r="H97" s="232"/>
      <c r="I97" s="232"/>
      <c r="J97" s="239"/>
      <c r="K97" s="162"/>
    </row>
    <row r="98" spans="1:11" ht="14.25" thickBot="1" thickTop="1">
      <c r="A98" s="430"/>
      <c r="B98" s="440"/>
      <c r="C98" s="114" t="s">
        <v>185</v>
      </c>
      <c r="D98" s="226">
        <f>IF(D96-D176&gt;0,0,D176-D96)</f>
        <v>0</v>
      </c>
      <c r="E98" s="226">
        <f>IF(E96-E176&gt;0,0,E176-E96)</f>
        <v>0</v>
      </c>
      <c r="F98" s="226">
        <f>IF(F96-F176&gt;0,0,F176-F96)</f>
        <v>0</v>
      </c>
      <c r="G98" s="226">
        <f>IF((G96-G176)&gt;0,0,G176-G96)</f>
        <v>0</v>
      </c>
      <c r="H98" s="226">
        <f>IF(H96-H176&gt;0,0,H176-H96)</f>
        <v>0</v>
      </c>
      <c r="I98" s="217">
        <f>H98-G98</f>
        <v>0</v>
      </c>
      <c r="J98" s="245">
        <f>IF(G98=0,0,I98/G98)</f>
        <v>0</v>
      </c>
      <c r="K98" s="116"/>
    </row>
    <row r="99" spans="1:11" ht="5.25" customHeight="1" thickBot="1" thickTop="1">
      <c r="A99" s="430"/>
      <c r="B99" s="440"/>
      <c r="C99" s="441"/>
      <c r="D99" s="232"/>
      <c r="E99" s="232"/>
      <c r="F99" s="232"/>
      <c r="G99" s="232"/>
      <c r="H99" s="232"/>
      <c r="I99" s="232"/>
      <c r="J99" s="239"/>
      <c r="K99" s="80"/>
    </row>
    <row r="100" spans="1:11" ht="10.5" customHeight="1" hidden="1" thickTop="1">
      <c r="A100" s="430"/>
      <c r="B100" s="440"/>
      <c r="C100" s="163" t="s">
        <v>85</v>
      </c>
      <c r="D100" s="227"/>
      <c r="E100" s="228"/>
      <c r="F100" s="229"/>
      <c r="G100" s="221"/>
      <c r="H100" s="221"/>
      <c r="I100" s="221"/>
      <c r="J100" s="254"/>
      <c r="K100" s="80"/>
    </row>
    <row r="101" spans="1:11" ht="13.5" hidden="1" thickBot="1">
      <c r="A101" s="430"/>
      <c r="B101" s="432"/>
      <c r="C101" s="433"/>
      <c r="D101" s="232"/>
      <c r="E101" s="232"/>
      <c r="F101" s="232"/>
      <c r="G101" s="232"/>
      <c r="H101" s="232"/>
      <c r="I101" s="232"/>
      <c r="J101" s="239"/>
      <c r="K101" s="80"/>
    </row>
    <row r="102" spans="1:11" ht="13.5" hidden="1" thickBot="1">
      <c r="A102" s="430"/>
      <c r="B102" s="432"/>
      <c r="C102" s="433"/>
      <c r="D102" s="232"/>
      <c r="E102" s="232"/>
      <c r="F102" s="232"/>
      <c r="G102" s="232"/>
      <c r="H102" s="232"/>
      <c r="I102" s="232"/>
      <c r="J102" s="239"/>
      <c r="K102" s="80"/>
    </row>
    <row r="103" spans="1:11" ht="14.25" thickBot="1" thickTop="1">
      <c r="A103" s="430"/>
      <c r="B103" s="440"/>
      <c r="C103" s="114" t="s">
        <v>187</v>
      </c>
      <c r="D103" s="226">
        <f>D96+D98</f>
        <v>0</v>
      </c>
      <c r="E103" s="226">
        <f>E96+E98</f>
        <v>0</v>
      </c>
      <c r="F103" s="226">
        <f>F96+F98</f>
        <v>0</v>
      </c>
      <c r="G103" s="226">
        <f>G96+G98</f>
        <v>0</v>
      </c>
      <c r="H103" s="226">
        <f>H96+H98</f>
        <v>0</v>
      </c>
      <c r="I103" s="217">
        <f>H103-G103</f>
        <v>0</v>
      </c>
      <c r="J103" s="245">
        <f>IF(G103=0,0,I103/G103)</f>
        <v>0</v>
      </c>
      <c r="K103" s="161"/>
    </row>
    <row r="104" spans="1:11" ht="14.25" thickBot="1" thickTop="1">
      <c r="A104" s="430"/>
      <c r="B104" s="432"/>
      <c r="C104" s="433"/>
      <c r="D104" s="184"/>
      <c r="E104" s="184"/>
      <c r="F104" s="184"/>
      <c r="G104" s="184"/>
      <c r="H104" s="184"/>
      <c r="I104" s="184"/>
      <c r="J104" s="467"/>
      <c r="K104" s="80"/>
    </row>
    <row r="105" spans="1:11" ht="12.75">
      <c r="A105" s="430"/>
      <c r="B105" s="468" t="s">
        <v>210</v>
      </c>
      <c r="C105" s="442"/>
      <c r="D105" s="727" t="s">
        <v>170</v>
      </c>
      <c r="E105" s="730" t="s">
        <v>171</v>
      </c>
      <c r="F105" s="730"/>
      <c r="G105" s="730"/>
      <c r="H105" s="720" t="s">
        <v>172</v>
      </c>
      <c r="I105" s="720"/>
      <c r="J105" s="721"/>
      <c r="K105" s="80"/>
    </row>
    <row r="106" spans="1:11" ht="12.75">
      <c r="A106" s="430"/>
      <c r="B106" s="81" t="s">
        <v>344</v>
      </c>
      <c r="C106" s="433"/>
      <c r="D106" s="728"/>
      <c r="E106" s="722" t="s">
        <v>173</v>
      </c>
      <c r="F106" s="722" t="s">
        <v>174</v>
      </c>
      <c r="G106" s="722" t="s">
        <v>175</v>
      </c>
      <c r="H106" s="722" t="s">
        <v>176</v>
      </c>
      <c r="I106" s="722" t="s">
        <v>177</v>
      </c>
      <c r="J106" s="724" t="s">
        <v>178</v>
      </c>
      <c r="K106" s="80"/>
    </row>
    <row r="107" spans="1:11" ht="34.5" customHeight="1" thickBot="1">
      <c r="A107" s="430"/>
      <c r="B107" s="431"/>
      <c r="C107" s="164" t="s">
        <v>261</v>
      </c>
      <c r="D107" s="729"/>
      <c r="E107" s="723"/>
      <c r="F107" s="723"/>
      <c r="G107" s="723"/>
      <c r="H107" s="723"/>
      <c r="I107" s="723"/>
      <c r="J107" s="725"/>
      <c r="K107" s="80"/>
    </row>
    <row r="108" spans="1:11" ht="13.5" thickBot="1">
      <c r="A108" s="430"/>
      <c r="B108" s="165"/>
      <c r="C108" s="166"/>
      <c r="D108" s="87"/>
      <c r="E108" s="88" t="s">
        <v>179</v>
      </c>
      <c r="F108" s="87" t="s">
        <v>180</v>
      </c>
      <c r="G108" s="434" t="s">
        <v>181</v>
      </c>
      <c r="H108" s="434" t="s">
        <v>182</v>
      </c>
      <c r="I108" s="434" t="s">
        <v>183</v>
      </c>
      <c r="J108" s="435" t="s">
        <v>184</v>
      </c>
      <c r="K108" s="80"/>
    </row>
    <row r="109" spans="1:11" ht="12.75">
      <c r="A109" s="430"/>
      <c r="B109" s="167"/>
      <c r="C109" s="168" t="s">
        <v>43</v>
      </c>
      <c r="D109" s="609"/>
      <c r="E109" s="609"/>
      <c r="F109" s="609"/>
      <c r="G109" s="209">
        <f aca="true" t="shared" si="12" ref="G109:G119">E109+F109</f>
        <v>0</v>
      </c>
      <c r="H109" s="609"/>
      <c r="I109" s="209">
        <f aca="true" t="shared" si="13" ref="I109:I119">H109-G109</f>
        <v>0</v>
      </c>
      <c r="J109" s="241">
        <f aca="true" t="shared" si="14" ref="J109:J119">IF(G109=0,0,I109/G109)</f>
        <v>0</v>
      </c>
      <c r="K109" s="169"/>
    </row>
    <row r="110" spans="1:11" ht="25.5">
      <c r="A110" s="430"/>
      <c r="B110" s="167"/>
      <c r="C110" s="170" t="s">
        <v>215</v>
      </c>
      <c r="D110" s="610"/>
      <c r="E110" s="610"/>
      <c r="F110" s="610"/>
      <c r="G110" s="214">
        <f t="shared" si="12"/>
        <v>0</v>
      </c>
      <c r="H110" s="610"/>
      <c r="I110" s="214">
        <f t="shared" si="13"/>
        <v>0</v>
      </c>
      <c r="J110" s="258">
        <f t="shared" si="14"/>
        <v>0</v>
      </c>
      <c r="K110" s="169"/>
    </row>
    <row r="111" spans="1:11" ht="12.75">
      <c r="A111" s="430"/>
      <c r="B111" s="167"/>
      <c r="C111" s="147" t="s">
        <v>44</v>
      </c>
      <c r="D111" s="611"/>
      <c r="E111" s="611"/>
      <c r="F111" s="611"/>
      <c r="G111" s="210">
        <f t="shared" si="12"/>
        <v>0</v>
      </c>
      <c r="H111" s="611"/>
      <c r="I111" s="210">
        <f t="shared" si="13"/>
        <v>0</v>
      </c>
      <c r="J111" s="242">
        <f t="shared" si="14"/>
        <v>0</v>
      </c>
      <c r="K111" s="169"/>
    </row>
    <row r="112" spans="1:11" ht="12.75">
      <c r="A112" s="430"/>
      <c r="B112" s="167"/>
      <c r="C112" s="147" t="s">
        <v>45</v>
      </c>
      <c r="D112" s="611"/>
      <c r="E112" s="611"/>
      <c r="F112" s="611"/>
      <c r="G112" s="210">
        <f t="shared" si="12"/>
        <v>0</v>
      </c>
      <c r="H112" s="611"/>
      <c r="I112" s="210">
        <f t="shared" si="13"/>
        <v>0</v>
      </c>
      <c r="J112" s="242">
        <f t="shared" si="14"/>
        <v>0</v>
      </c>
      <c r="K112" s="169"/>
    </row>
    <row r="113" spans="1:11" ht="25.5">
      <c r="A113" s="430"/>
      <c r="B113" s="167"/>
      <c r="C113" s="170" t="s">
        <v>215</v>
      </c>
      <c r="D113" s="610"/>
      <c r="E113" s="610"/>
      <c r="F113" s="610"/>
      <c r="G113" s="214">
        <f t="shared" si="12"/>
        <v>0</v>
      </c>
      <c r="H113" s="610"/>
      <c r="I113" s="214">
        <f t="shared" si="13"/>
        <v>0</v>
      </c>
      <c r="J113" s="258">
        <f t="shared" si="14"/>
        <v>0</v>
      </c>
      <c r="K113" s="169"/>
    </row>
    <row r="114" spans="1:11" ht="12.75">
      <c r="A114" s="430"/>
      <c r="B114" s="171"/>
      <c r="C114" s="147" t="s">
        <v>345</v>
      </c>
      <c r="D114" s="611"/>
      <c r="E114" s="611"/>
      <c r="F114" s="611"/>
      <c r="G114" s="210">
        <f t="shared" si="12"/>
        <v>0</v>
      </c>
      <c r="H114" s="611"/>
      <c r="I114" s="210">
        <f t="shared" si="13"/>
        <v>0</v>
      </c>
      <c r="J114" s="242">
        <f t="shared" si="14"/>
        <v>0</v>
      </c>
      <c r="K114" s="169"/>
    </row>
    <row r="115" spans="1:11" ht="12.75">
      <c r="A115" s="430"/>
      <c r="B115" s="171"/>
      <c r="C115" s="147" t="s">
        <v>46</v>
      </c>
      <c r="D115" s="611"/>
      <c r="E115" s="611"/>
      <c r="F115" s="611"/>
      <c r="G115" s="210">
        <f t="shared" si="12"/>
        <v>0</v>
      </c>
      <c r="H115" s="611"/>
      <c r="I115" s="210">
        <f t="shared" si="13"/>
        <v>0</v>
      </c>
      <c r="J115" s="242">
        <f t="shared" si="14"/>
        <v>0</v>
      </c>
      <c r="K115" s="172"/>
    </row>
    <row r="116" spans="1:11" ht="12.75">
      <c r="A116" s="430"/>
      <c r="B116" s="171"/>
      <c r="C116" s="173" t="s">
        <v>116</v>
      </c>
      <c r="D116" s="610"/>
      <c r="E116" s="610"/>
      <c r="F116" s="610"/>
      <c r="G116" s="214">
        <f t="shared" si="12"/>
        <v>0</v>
      </c>
      <c r="H116" s="610"/>
      <c r="I116" s="214">
        <f t="shared" si="13"/>
        <v>0</v>
      </c>
      <c r="J116" s="258">
        <f t="shared" si="14"/>
        <v>0</v>
      </c>
      <c r="K116" s="172"/>
    </row>
    <row r="117" spans="1:11" ht="12.75">
      <c r="A117" s="430"/>
      <c r="B117" s="171"/>
      <c r="C117" s="173" t="s">
        <v>117</v>
      </c>
      <c r="D117" s="610"/>
      <c r="E117" s="610"/>
      <c r="F117" s="610"/>
      <c r="G117" s="214">
        <f t="shared" si="12"/>
        <v>0</v>
      </c>
      <c r="H117" s="610"/>
      <c r="I117" s="214">
        <f t="shared" si="13"/>
        <v>0</v>
      </c>
      <c r="J117" s="258">
        <f t="shared" si="14"/>
        <v>0</v>
      </c>
      <c r="K117" s="172"/>
    </row>
    <row r="118" spans="1:11" ht="12.75">
      <c r="A118" s="430"/>
      <c r="B118" s="171"/>
      <c r="C118" s="173" t="s">
        <v>118</v>
      </c>
      <c r="D118" s="610"/>
      <c r="E118" s="610"/>
      <c r="F118" s="610"/>
      <c r="G118" s="214">
        <f t="shared" si="12"/>
        <v>0</v>
      </c>
      <c r="H118" s="610"/>
      <c r="I118" s="214">
        <f t="shared" si="13"/>
        <v>0</v>
      </c>
      <c r="J118" s="258">
        <f t="shared" si="14"/>
        <v>0</v>
      </c>
      <c r="K118" s="172"/>
    </row>
    <row r="119" spans="1:11" s="53" customFormat="1" ht="13.5" thickBot="1">
      <c r="A119" s="430"/>
      <c r="B119" s="171"/>
      <c r="C119" s="174" t="s">
        <v>47</v>
      </c>
      <c r="D119" s="612"/>
      <c r="E119" s="612"/>
      <c r="F119" s="612"/>
      <c r="G119" s="211">
        <f t="shared" si="12"/>
        <v>0</v>
      </c>
      <c r="H119" s="612"/>
      <c r="I119" s="211">
        <f t="shared" si="13"/>
        <v>0</v>
      </c>
      <c r="J119" s="243">
        <f t="shared" si="14"/>
        <v>0</v>
      </c>
      <c r="K119" s="172"/>
    </row>
    <row r="120" spans="1:11" ht="13.5" thickBot="1">
      <c r="A120" s="430"/>
      <c r="B120" s="171"/>
      <c r="C120" s="175"/>
      <c r="D120" s="230"/>
      <c r="E120" s="230"/>
      <c r="F120" s="230"/>
      <c r="G120" s="230"/>
      <c r="H120" s="230"/>
      <c r="I120" s="230"/>
      <c r="J120" s="248"/>
      <c r="K120" s="172"/>
    </row>
    <row r="121" spans="1:11" s="427" customFormat="1" ht="14.25" thickBot="1" thickTop="1">
      <c r="A121" s="469"/>
      <c r="B121" s="165"/>
      <c r="C121" s="114" t="s">
        <v>8</v>
      </c>
      <c r="D121" s="226">
        <f>D109+D111+D112+D114+D115+D119</f>
        <v>0</v>
      </c>
      <c r="E121" s="226">
        <f>E109+E111+E112+E114+E115+E119</f>
        <v>0</v>
      </c>
      <c r="F121" s="226">
        <f>F109+F111+F112+F114+F115+F119</f>
        <v>0</v>
      </c>
      <c r="G121" s="226">
        <f>E121+F121</f>
        <v>0</v>
      </c>
      <c r="H121" s="226">
        <f>H109+H111+H112+H114+H115+H119</f>
        <v>0</v>
      </c>
      <c r="I121" s="226">
        <f>H121-G121</f>
        <v>0</v>
      </c>
      <c r="J121" s="245">
        <f>IF(G121=0,0,I121/G121)</f>
        <v>0</v>
      </c>
      <c r="K121" s="116"/>
    </row>
    <row r="122" spans="1:11" ht="27" customHeight="1" thickBot="1" thickTop="1">
      <c r="A122" s="430"/>
      <c r="B122" s="185"/>
      <c r="C122" s="527" t="s">
        <v>346</v>
      </c>
      <c r="D122" s="96"/>
      <c r="E122" s="96"/>
      <c r="F122" s="111"/>
      <c r="G122" s="111"/>
      <c r="H122" s="111"/>
      <c r="I122" s="111"/>
      <c r="J122" s="112"/>
      <c r="K122" s="80"/>
    </row>
    <row r="123" spans="1:11" ht="12.75">
      <c r="A123" s="430"/>
      <c r="B123" s="431"/>
      <c r="C123" s="726" t="s">
        <v>262</v>
      </c>
      <c r="D123" s="727" t="s">
        <v>170</v>
      </c>
      <c r="E123" s="730" t="s">
        <v>171</v>
      </c>
      <c r="F123" s="730"/>
      <c r="G123" s="730"/>
      <c r="H123" s="720" t="s">
        <v>172</v>
      </c>
      <c r="I123" s="720"/>
      <c r="J123" s="721"/>
      <c r="K123" s="80"/>
    </row>
    <row r="124" spans="1:11" ht="12.75">
      <c r="A124" s="430"/>
      <c r="B124" s="432"/>
      <c r="C124" s="726"/>
      <c r="D124" s="728"/>
      <c r="E124" s="722" t="s">
        <v>173</v>
      </c>
      <c r="F124" s="722" t="s">
        <v>174</v>
      </c>
      <c r="G124" s="722" t="s">
        <v>175</v>
      </c>
      <c r="H124" s="722" t="s">
        <v>176</v>
      </c>
      <c r="I124" s="722" t="s">
        <v>177</v>
      </c>
      <c r="J124" s="724" t="s">
        <v>178</v>
      </c>
      <c r="K124" s="80"/>
    </row>
    <row r="125" spans="1:11" ht="34.5" customHeight="1" thickBot="1">
      <c r="A125" s="430"/>
      <c r="B125" s="432"/>
      <c r="C125" s="176"/>
      <c r="D125" s="729"/>
      <c r="E125" s="723"/>
      <c r="F125" s="723"/>
      <c r="G125" s="723"/>
      <c r="H125" s="723"/>
      <c r="I125" s="723"/>
      <c r="J125" s="725"/>
      <c r="K125" s="80"/>
    </row>
    <row r="126" spans="1:11" ht="13.5" thickBot="1">
      <c r="A126" s="430"/>
      <c r="B126" s="165"/>
      <c r="C126" s="166"/>
      <c r="D126" s="87"/>
      <c r="E126" s="88" t="s">
        <v>179</v>
      </c>
      <c r="F126" s="87" t="s">
        <v>180</v>
      </c>
      <c r="G126" s="434" t="s">
        <v>181</v>
      </c>
      <c r="H126" s="434" t="s">
        <v>182</v>
      </c>
      <c r="I126" s="434" t="s">
        <v>183</v>
      </c>
      <c r="J126" s="435" t="s">
        <v>184</v>
      </c>
      <c r="K126" s="80"/>
    </row>
    <row r="127" spans="1:11" ht="12.75">
      <c r="A127" s="430"/>
      <c r="B127" s="470">
        <v>70</v>
      </c>
      <c r="C127" s="177" t="s">
        <v>64</v>
      </c>
      <c r="D127" s="613"/>
      <c r="E127" s="613"/>
      <c r="F127" s="613"/>
      <c r="G127" s="223">
        <f aca="true" t="shared" si="15" ref="G127:G146">E127+F127</f>
        <v>0</v>
      </c>
      <c r="H127" s="613"/>
      <c r="I127" s="209">
        <f aca="true" t="shared" si="16" ref="I127:I146">H127-G127</f>
        <v>0</v>
      </c>
      <c r="J127" s="241">
        <f aca="true" t="shared" si="17" ref="J127:J146">IF(G127=0,0,I127/G127)</f>
        <v>0</v>
      </c>
      <c r="K127" s="178"/>
    </row>
    <row r="128" spans="1:11" ht="12.75">
      <c r="A128" s="430"/>
      <c r="B128" s="470">
        <v>7321</v>
      </c>
      <c r="C128" s="179" t="s">
        <v>119</v>
      </c>
      <c r="D128" s="614"/>
      <c r="E128" s="614"/>
      <c r="F128" s="614"/>
      <c r="G128" s="224">
        <f t="shared" si="15"/>
        <v>0</v>
      </c>
      <c r="H128" s="614"/>
      <c r="I128" s="210">
        <f t="shared" si="16"/>
        <v>0</v>
      </c>
      <c r="J128" s="242">
        <f t="shared" si="17"/>
        <v>0</v>
      </c>
      <c r="K128" s="178"/>
    </row>
    <row r="129" spans="1:11" ht="25.5">
      <c r="A129" s="430"/>
      <c r="B129" s="470">
        <v>7322</v>
      </c>
      <c r="C129" s="179" t="s">
        <v>216</v>
      </c>
      <c r="D129" s="615"/>
      <c r="E129" s="615"/>
      <c r="F129" s="615"/>
      <c r="G129" s="219">
        <f t="shared" si="15"/>
        <v>0</v>
      </c>
      <c r="H129" s="615"/>
      <c r="I129" s="210">
        <f t="shared" si="16"/>
        <v>0</v>
      </c>
      <c r="J129" s="242">
        <f t="shared" si="17"/>
        <v>0</v>
      </c>
      <c r="K129" s="178"/>
    </row>
    <row r="130" spans="1:11" ht="12.75">
      <c r="A130" s="430"/>
      <c r="B130" s="470">
        <v>7323</v>
      </c>
      <c r="C130" s="179" t="s">
        <v>120</v>
      </c>
      <c r="D130" s="614"/>
      <c r="E130" s="614"/>
      <c r="F130" s="614"/>
      <c r="G130" s="224">
        <f t="shared" si="15"/>
        <v>0</v>
      </c>
      <c r="H130" s="614"/>
      <c r="I130" s="210">
        <f t="shared" si="16"/>
        <v>0</v>
      </c>
      <c r="J130" s="242">
        <f t="shared" si="17"/>
        <v>0</v>
      </c>
      <c r="K130" s="178"/>
    </row>
    <row r="131" spans="1:11" ht="12.75">
      <c r="A131" s="430"/>
      <c r="B131" s="470">
        <v>7328</v>
      </c>
      <c r="C131" s="179" t="s">
        <v>141</v>
      </c>
      <c r="D131" s="614"/>
      <c r="E131" s="614"/>
      <c r="F131" s="614"/>
      <c r="G131" s="224">
        <f t="shared" si="15"/>
        <v>0</v>
      </c>
      <c r="H131" s="614"/>
      <c r="I131" s="210">
        <f t="shared" si="16"/>
        <v>0</v>
      </c>
      <c r="J131" s="242">
        <f t="shared" si="17"/>
        <v>0</v>
      </c>
      <c r="K131" s="178"/>
    </row>
    <row r="132" spans="1:11" ht="12.75">
      <c r="A132" s="430"/>
      <c r="B132" s="470">
        <v>71</v>
      </c>
      <c r="C132" s="180" t="s">
        <v>100</v>
      </c>
      <c r="D132" s="614"/>
      <c r="E132" s="614"/>
      <c r="F132" s="614"/>
      <c r="G132" s="224">
        <f t="shared" si="15"/>
        <v>0</v>
      </c>
      <c r="H132" s="614"/>
      <c r="I132" s="210">
        <f t="shared" si="16"/>
        <v>0</v>
      </c>
      <c r="J132" s="242">
        <f t="shared" si="17"/>
        <v>0</v>
      </c>
      <c r="K132" s="178"/>
    </row>
    <row r="133" spans="1:11" ht="12.75">
      <c r="A133" s="430"/>
      <c r="B133" s="470">
        <v>72</v>
      </c>
      <c r="C133" s="180" t="s">
        <v>48</v>
      </c>
      <c r="D133" s="614"/>
      <c r="E133" s="614"/>
      <c r="F133" s="614"/>
      <c r="G133" s="224">
        <f t="shared" si="15"/>
        <v>0</v>
      </c>
      <c r="H133" s="614"/>
      <c r="I133" s="210">
        <f t="shared" si="16"/>
        <v>0</v>
      </c>
      <c r="J133" s="242">
        <f t="shared" si="17"/>
        <v>0</v>
      </c>
      <c r="K133" s="178"/>
    </row>
    <row r="134" spans="1:11" ht="12.75">
      <c r="A134" s="430"/>
      <c r="B134" s="470">
        <v>74</v>
      </c>
      <c r="C134" s="180" t="s">
        <v>49</v>
      </c>
      <c r="D134" s="614"/>
      <c r="E134" s="614"/>
      <c r="F134" s="614"/>
      <c r="G134" s="224">
        <f t="shared" si="15"/>
        <v>0</v>
      </c>
      <c r="H134" s="614"/>
      <c r="I134" s="210">
        <f t="shared" si="16"/>
        <v>0</v>
      </c>
      <c r="J134" s="242">
        <f t="shared" si="17"/>
        <v>0</v>
      </c>
      <c r="K134" s="178"/>
    </row>
    <row r="135" spans="1:11" ht="12.75">
      <c r="A135" s="430"/>
      <c r="B135" s="470">
        <v>75</v>
      </c>
      <c r="C135" s="180" t="s">
        <v>50</v>
      </c>
      <c r="D135" s="614"/>
      <c r="E135" s="614"/>
      <c r="F135" s="614"/>
      <c r="G135" s="224">
        <f t="shared" si="15"/>
        <v>0</v>
      </c>
      <c r="H135" s="614"/>
      <c r="I135" s="210">
        <f t="shared" si="16"/>
        <v>0</v>
      </c>
      <c r="J135" s="242">
        <f t="shared" si="17"/>
        <v>0</v>
      </c>
      <c r="K135" s="178"/>
    </row>
    <row r="136" spans="1:11" ht="12.75">
      <c r="A136" s="430"/>
      <c r="B136" s="470">
        <v>603</v>
      </c>
      <c r="C136" s="180" t="s">
        <v>51</v>
      </c>
      <c r="D136" s="614"/>
      <c r="E136" s="614"/>
      <c r="F136" s="614"/>
      <c r="G136" s="224">
        <f t="shared" si="15"/>
        <v>0</v>
      </c>
      <c r="H136" s="614"/>
      <c r="I136" s="210">
        <f t="shared" si="16"/>
        <v>0</v>
      </c>
      <c r="J136" s="242">
        <f t="shared" si="17"/>
        <v>0</v>
      </c>
      <c r="K136" s="178"/>
    </row>
    <row r="137" spans="1:11" ht="12.75">
      <c r="A137" s="430"/>
      <c r="B137" s="470">
        <v>609</v>
      </c>
      <c r="C137" s="180" t="s">
        <v>52</v>
      </c>
      <c r="D137" s="614"/>
      <c r="E137" s="614"/>
      <c r="F137" s="614"/>
      <c r="G137" s="224">
        <f t="shared" si="15"/>
        <v>0</v>
      </c>
      <c r="H137" s="614"/>
      <c r="I137" s="210">
        <f t="shared" si="16"/>
        <v>0</v>
      </c>
      <c r="J137" s="242">
        <f t="shared" si="17"/>
        <v>0</v>
      </c>
      <c r="K137" s="178"/>
    </row>
    <row r="138" spans="1:11" ht="12.75">
      <c r="A138" s="430"/>
      <c r="B138" s="470">
        <v>619</v>
      </c>
      <c r="C138" s="180" t="s">
        <v>53</v>
      </c>
      <c r="D138" s="614"/>
      <c r="E138" s="614"/>
      <c r="F138" s="614"/>
      <c r="G138" s="224">
        <f t="shared" si="15"/>
        <v>0</v>
      </c>
      <c r="H138" s="614"/>
      <c r="I138" s="210">
        <f t="shared" si="16"/>
        <v>0</v>
      </c>
      <c r="J138" s="242">
        <f t="shared" si="17"/>
        <v>0</v>
      </c>
      <c r="K138" s="178"/>
    </row>
    <row r="139" spans="1:11" ht="12.75">
      <c r="A139" s="430"/>
      <c r="B139" s="470">
        <v>629</v>
      </c>
      <c r="C139" s="180" t="s">
        <v>422</v>
      </c>
      <c r="D139" s="614"/>
      <c r="E139" s="614"/>
      <c r="F139" s="614"/>
      <c r="G139" s="224">
        <f t="shared" si="15"/>
        <v>0</v>
      </c>
      <c r="H139" s="614"/>
      <c r="I139" s="210">
        <f t="shared" si="16"/>
        <v>0</v>
      </c>
      <c r="J139" s="242">
        <f t="shared" si="17"/>
        <v>0</v>
      </c>
      <c r="K139" s="178"/>
    </row>
    <row r="140" spans="1:11" ht="25.5">
      <c r="A140" s="430"/>
      <c r="B140" s="288">
        <v>6319</v>
      </c>
      <c r="C140" s="180" t="s">
        <v>264</v>
      </c>
      <c r="D140" s="615"/>
      <c r="E140" s="615"/>
      <c r="F140" s="615"/>
      <c r="G140" s="219">
        <f>E140+F140</f>
        <v>0</v>
      </c>
      <c r="H140" s="615"/>
      <c r="I140" s="210">
        <f>H140-G140</f>
        <v>0</v>
      </c>
      <c r="J140" s="242">
        <f>IF(G140=0,0,I140/G140)</f>
        <v>0</v>
      </c>
      <c r="K140" s="178"/>
    </row>
    <row r="141" spans="1:11" ht="25.5">
      <c r="A141" s="430"/>
      <c r="B141" s="288">
        <v>6339</v>
      </c>
      <c r="C141" s="180" t="s">
        <v>265</v>
      </c>
      <c r="D141" s="615"/>
      <c r="E141" s="615"/>
      <c r="F141" s="615"/>
      <c r="G141" s="219">
        <f>E141+F141</f>
        <v>0</v>
      </c>
      <c r="H141" s="615"/>
      <c r="I141" s="210">
        <f>H141-G141</f>
        <v>0</v>
      </c>
      <c r="J141" s="242">
        <f>IF(G141=0,0,I141/G141)</f>
        <v>0</v>
      </c>
      <c r="K141" s="178"/>
    </row>
    <row r="142" spans="1:11" ht="12.75">
      <c r="A142" s="430"/>
      <c r="B142" s="470">
        <v>6419</v>
      </c>
      <c r="C142" s="180" t="s">
        <v>54</v>
      </c>
      <c r="D142" s="614"/>
      <c r="E142" s="614"/>
      <c r="F142" s="614"/>
      <c r="G142" s="224">
        <f t="shared" si="15"/>
        <v>0</v>
      </c>
      <c r="H142" s="614"/>
      <c r="I142" s="210">
        <f t="shared" si="16"/>
        <v>0</v>
      </c>
      <c r="J142" s="242">
        <f t="shared" si="17"/>
        <v>0</v>
      </c>
      <c r="K142" s="178"/>
    </row>
    <row r="143" spans="1:11" ht="12.75">
      <c r="A143" s="430"/>
      <c r="B143" s="470">
        <v>6429</v>
      </c>
      <c r="C143" s="180" t="s">
        <v>423</v>
      </c>
      <c r="D143" s="614"/>
      <c r="E143" s="614"/>
      <c r="F143" s="614"/>
      <c r="G143" s="224">
        <f t="shared" si="15"/>
        <v>0</v>
      </c>
      <c r="H143" s="614"/>
      <c r="I143" s="210">
        <f t="shared" si="16"/>
        <v>0</v>
      </c>
      <c r="J143" s="242">
        <f t="shared" si="17"/>
        <v>0</v>
      </c>
      <c r="K143" s="178"/>
    </row>
    <row r="144" spans="1:11" ht="25.5" customHeight="1">
      <c r="A144" s="430"/>
      <c r="B144" s="471" t="s">
        <v>121</v>
      </c>
      <c r="C144" s="180" t="s">
        <v>55</v>
      </c>
      <c r="D144" s="615"/>
      <c r="E144" s="615"/>
      <c r="F144" s="615"/>
      <c r="G144" s="219">
        <f t="shared" si="15"/>
        <v>0</v>
      </c>
      <c r="H144" s="615"/>
      <c r="I144" s="210">
        <f t="shared" si="16"/>
        <v>0</v>
      </c>
      <c r="J144" s="242">
        <f t="shared" si="17"/>
        <v>0</v>
      </c>
      <c r="K144" s="178"/>
    </row>
    <row r="145" spans="1:11" ht="12.75">
      <c r="A145" s="430"/>
      <c r="B145" s="470">
        <v>6489</v>
      </c>
      <c r="C145" s="180" t="s">
        <v>123</v>
      </c>
      <c r="D145" s="614"/>
      <c r="E145" s="614"/>
      <c r="F145" s="614"/>
      <c r="G145" s="224">
        <f t="shared" si="15"/>
        <v>0</v>
      </c>
      <c r="H145" s="614"/>
      <c r="I145" s="210">
        <f t="shared" si="16"/>
        <v>0</v>
      </c>
      <c r="J145" s="242">
        <f t="shared" si="17"/>
        <v>0</v>
      </c>
      <c r="K145" s="178"/>
    </row>
    <row r="146" spans="1:11" ht="13.5" thickBot="1">
      <c r="A146" s="430"/>
      <c r="B146" s="470">
        <v>649</v>
      </c>
      <c r="C146" s="181" t="s">
        <v>122</v>
      </c>
      <c r="D146" s="616"/>
      <c r="E146" s="616"/>
      <c r="F146" s="616"/>
      <c r="G146" s="231">
        <f t="shared" si="15"/>
        <v>0</v>
      </c>
      <c r="H146" s="616"/>
      <c r="I146" s="211">
        <f t="shared" si="16"/>
        <v>0</v>
      </c>
      <c r="J146" s="243">
        <f t="shared" si="17"/>
        <v>0</v>
      </c>
      <c r="K146" s="178"/>
    </row>
    <row r="147" spans="1:11" ht="13.5" thickBot="1">
      <c r="A147" s="430"/>
      <c r="B147" s="182"/>
      <c r="C147" s="183"/>
      <c r="D147" s="232"/>
      <c r="E147" s="232"/>
      <c r="F147" s="232"/>
      <c r="G147" s="232"/>
      <c r="H147" s="232"/>
      <c r="I147" s="212"/>
      <c r="J147" s="244"/>
      <c r="K147" s="178"/>
    </row>
    <row r="148" spans="1:11" s="428" customFormat="1" ht="14.25" thickBot="1" thickTop="1">
      <c r="A148" s="469"/>
      <c r="B148" s="165"/>
      <c r="C148" s="114" t="s">
        <v>18</v>
      </c>
      <c r="D148" s="226">
        <f>SUM(D127:D146)</f>
        <v>0</v>
      </c>
      <c r="E148" s="226">
        <f>SUM(E127:E146)</f>
        <v>0</v>
      </c>
      <c r="F148" s="226">
        <f>SUM(F127:F146)</f>
        <v>0</v>
      </c>
      <c r="G148" s="226">
        <f>E148+F148</f>
        <v>0</v>
      </c>
      <c r="H148" s="226">
        <f>SUM(H127:H146)</f>
        <v>0</v>
      </c>
      <c r="I148" s="226">
        <f>H148-G148</f>
        <v>0</v>
      </c>
      <c r="J148" s="115">
        <f>IF(G148=0,0,I148/G148)</f>
        <v>0</v>
      </c>
      <c r="K148" s="116"/>
    </row>
    <row r="149" spans="1:11" s="53" customFormat="1" ht="13.5" thickTop="1">
      <c r="A149" s="430"/>
      <c r="B149" s="185"/>
      <c r="C149" s="166"/>
      <c r="D149" s="96"/>
      <c r="E149" s="96"/>
      <c r="F149" s="96"/>
      <c r="G149" s="96"/>
      <c r="H149" s="96"/>
      <c r="I149" s="96"/>
      <c r="J149" s="97"/>
      <c r="K149" s="80"/>
    </row>
    <row r="150" spans="1:11" ht="13.5" thickBot="1">
      <c r="A150" s="430"/>
      <c r="B150" s="185"/>
      <c r="C150" s="166"/>
      <c r="D150" s="96"/>
      <c r="E150" s="96"/>
      <c r="F150" s="96"/>
      <c r="G150" s="96"/>
      <c r="H150" s="96"/>
      <c r="I150" s="96"/>
      <c r="J150" s="97"/>
      <c r="K150" s="80"/>
    </row>
    <row r="151" spans="1:11" ht="25.5">
      <c r="A151" s="430"/>
      <c r="B151" s="431"/>
      <c r="C151" s="186" t="s">
        <v>263</v>
      </c>
      <c r="D151" s="727" t="s">
        <v>170</v>
      </c>
      <c r="E151" s="730" t="s">
        <v>171</v>
      </c>
      <c r="F151" s="730"/>
      <c r="G151" s="730"/>
      <c r="H151" s="720" t="s">
        <v>172</v>
      </c>
      <c r="I151" s="720"/>
      <c r="J151" s="721"/>
      <c r="K151" s="80"/>
    </row>
    <row r="152" spans="1:11" ht="12.75">
      <c r="A152" s="430"/>
      <c r="B152" s="432"/>
      <c r="C152" s="433"/>
      <c r="D152" s="728"/>
      <c r="E152" s="722" t="s">
        <v>173</v>
      </c>
      <c r="F152" s="722" t="s">
        <v>174</v>
      </c>
      <c r="G152" s="722" t="s">
        <v>175</v>
      </c>
      <c r="H152" s="722" t="s">
        <v>176</v>
      </c>
      <c r="I152" s="722" t="s">
        <v>177</v>
      </c>
      <c r="J152" s="724" t="s">
        <v>178</v>
      </c>
      <c r="K152" s="80"/>
    </row>
    <row r="153" spans="1:11" ht="36" customHeight="1" thickBot="1">
      <c r="A153" s="430"/>
      <c r="B153" s="432"/>
      <c r="C153" s="433"/>
      <c r="D153" s="729"/>
      <c r="E153" s="723"/>
      <c r="F153" s="723"/>
      <c r="G153" s="723"/>
      <c r="H153" s="723"/>
      <c r="I153" s="723"/>
      <c r="J153" s="725"/>
      <c r="K153" s="80"/>
    </row>
    <row r="154" spans="1:11" ht="13.5" thickBot="1">
      <c r="A154" s="430"/>
      <c r="B154" s="432"/>
      <c r="C154" s="175"/>
      <c r="D154" s="87"/>
      <c r="E154" s="88" t="s">
        <v>179</v>
      </c>
      <c r="F154" s="87" t="s">
        <v>180</v>
      </c>
      <c r="G154" s="434" t="s">
        <v>181</v>
      </c>
      <c r="H154" s="434" t="s">
        <v>182</v>
      </c>
      <c r="I154" s="434" t="s">
        <v>183</v>
      </c>
      <c r="J154" s="435" t="s">
        <v>184</v>
      </c>
      <c r="K154" s="80"/>
    </row>
    <row r="155" spans="1:11" ht="13.5" thickBot="1">
      <c r="A155" s="430"/>
      <c r="B155" s="436">
        <v>76</v>
      </c>
      <c r="C155" s="187" t="s">
        <v>56</v>
      </c>
      <c r="D155" s="617"/>
      <c r="E155" s="617"/>
      <c r="F155" s="617"/>
      <c r="G155" s="233">
        <f>E155+F155</f>
        <v>0</v>
      </c>
      <c r="H155" s="617"/>
      <c r="I155" s="233">
        <f>H155-G155</f>
        <v>0</v>
      </c>
      <c r="J155" s="238">
        <f>IF(G155=0,0,I155/G155)</f>
        <v>0</v>
      </c>
      <c r="K155" s="188"/>
    </row>
    <row r="156" spans="1:11" ht="12.75">
      <c r="A156" s="430"/>
      <c r="B156" s="436"/>
      <c r="C156" s="183"/>
      <c r="D156" s="232"/>
      <c r="E156" s="232"/>
      <c r="F156" s="232"/>
      <c r="G156" s="232"/>
      <c r="H156" s="232"/>
      <c r="I156" s="232"/>
      <c r="J156" s="239"/>
      <c r="K156" s="188"/>
    </row>
    <row r="157" spans="1:11" ht="13.5" thickBot="1">
      <c r="A157" s="430"/>
      <c r="B157" s="189" t="s">
        <v>57</v>
      </c>
      <c r="C157" s="437"/>
      <c r="D157" s="234"/>
      <c r="E157" s="234"/>
      <c r="F157" s="234"/>
      <c r="G157" s="234"/>
      <c r="H157" s="234"/>
      <c r="I157" s="235"/>
      <c r="J157" s="240"/>
      <c r="K157" s="190"/>
    </row>
    <row r="158" spans="1:11" ht="12.75">
      <c r="A158" s="430"/>
      <c r="B158" s="191">
        <v>771</v>
      </c>
      <c r="C158" s="192" t="s">
        <v>58</v>
      </c>
      <c r="D158" s="613"/>
      <c r="E158" s="613"/>
      <c r="F158" s="613"/>
      <c r="G158" s="223">
        <f aca="true" t="shared" si="18" ref="G158:G163">E158+F158</f>
        <v>0</v>
      </c>
      <c r="H158" s="613"/>
      <c r="I158" s="209">
        <f aca="true" t="shared" si="19" ref="I158:I163">H158-G158</f>
        <v>0</v>
      </c>
      <c r="J158" s="241">
        <f aca="true" t="shared" si="20" ref="J158:J163">IF(G158=0,0,I158/G158)</f>
        <v>0</v>
      </c>
      <c r="K158" s="193"/>
    </row>
    <row r="159" spans="1:11" ht="12.75">
      <c r="A159" s="430"/>
      <c r="B159" s="191">
        <v>772</v>
      </c>
      <c r="C159" s="354" t="s">
        <v>277</v>
      </c>
      <c r="D159" s="618"/>
      <c r="E159" s="618"/>
      <c r="F159" s="618"/>
      <c r="G159" s="224">
        <f t="shared" si="18"/>
        <v>0</v>
      </c>
      <c r="H159" s="618"/>
      <c r="I159" s="210">
        <f t="shared" si="19"/>
        <v>0</v>
      </c>
      <c r="J159" s="242">
        <f t="shared" si="20"/>
        <v>0</v>
      </c>
      <c r="K159" s="193"/>
    </row>
    <row r="160" spans="1:11" ht="12.75">
      <c r="A160" s="430"/>
      <c r="B160" s="191">
        <v>773</v>
      </c>
      <c r="C160" s="147" t="s">
        <v>124</v>
      </c>
      <c r="D160" s="614"/>
      <c r="E160" s="614"/>
      <c r="F160" s="614"/>
      <c r="G160" s="224">
        <f t="shared" si="18"/>
        <v>0</v>
      </c>
      <c r="H160" s="614"/>
      <c r="I160" s="210">
        <f t="shared" si="19"/>
        <v>0</v>
      </c>
      <c r="J160" s="242">
        <f t="shared" si="20"/>
        <v>0</v>
      </c>
      <c r="K160" s="193"/>
    </row>
    <row r="161" spans="1:11" ht="12.75">
      <c r="A161" s="430"/>
      <c r="B161" s="191">
        <v>775</v>
      </c>
      <c r="C161" s="194" t="s">
        <v>214</v>
      </c>
      <c r="D161" s="614"/>
      <c r="E161" s="614"/>
      <c r="F161" s="614"/>
      <c r="G161" s="224">
        <f t="shared" si="18"/>
        <v>0</v>
      </c>
      <c r="H161" s="614"/>
      <c r="I161" s="210">
        <f t="shared" si="19"/>
        <v>0</v>
      </c>
      <c r="J161" s="242">
        <f t="shared" si="20"/>
        <v>0</v>
      </c>
      <c r="K161" s="195"/>
    </row>
    <row r="162" spans="1:11" ht="25.5">
      <c r="A162" s="430"/>
      <c r="B162" s="191">
        <v>777</v>
      </c>
      <c r="C162" s="194" t="s">
        <v>218</v>
      </c>
      <c r="D162" s="615"/>
      <c r="E162" s="615"/>
      <c r="F162" s="615"/>
      <c r="G162" s="219">
        <f t="shared" si="18"/>
        <v>0</v>
      </c>
      <c r="H162" s="615"/>
      <c r="I162" s="210">
        <f t="shared" si="19"/>
        <v>0</v>
      </c>
      <c r="J162" s="242">
        <f t="shared" si="20"/>
        <v>0</v>
      </c>
      <c r="K162" s="195"/>
    </row>
    <row r="163" spans="1:11" ht="13.5" thickBot="1">
      <c r="A163" s="430"/>
      <c r="B163" s="191">
        <v>778</v>
      </c>
      <c r="C163" s="196" t="s">
        <v>59</v>
      </c>
      <c r="D163" s="616"/>
      <c r="E163" s="616"/>
      <c r="F163" s="616"/>
      <c r="G163" s="231">
        <f t="shared" si="18"/>
        <v>0</v>
      </c>
      <c r="H163" s="616"/>
      <c r="I163" s="211">
        <f t="shared" si="19"/>
        <v>0</v>
      </c>
      <c r="J163" s="243">
        <f t="shared" si="20"/>
        <v>0</v>
      </c>
      <c r="K163" s="193"/>
    </row>
    <row r="164" spans="1:11" ht="12.75">
      <c r="A164" s="430"/>
      <c r="B164" s="200"/>
      <c r="C164" s="197"/>
      <c r="D164" s="232"/>
      <c r="E164" s="232"/>
      <c r="F164" s="232"/>
      <c r="G164" s="232"/>
      <c r="H164" s="232"/>
      <c r="I164" s="212"/>
      <c r="J164" s="244"/>
      <c r="K164" s="193"/>
    </row>
    <row r="165" spans="1:11" ht="13.5" thickBot="1">
      <c r="A165" s="430"/>
      <c r="B165" s="189" t="s">
        <v>60</v>
      </c>
      <c r="C165" s="198"/>
      <c r="D165" s="234"/>
      <c r="E165" s="234"/>
      <c r="F165" s="234"/>
      <c r="G165" s="234"/>
      <c r="H165" s="234"/>
      <c r="I165" s="235"/>
      <c r="J165" s="240"/>
      <c r="K165" s="190"/>
    </row>
    <row r="166" spans="1:11" ht="12.75">
      <c r="A166" s="430"/>
      <c r="B166" s="191">
        <v>7815</v>
      </c>
      <c r="C166" s="168" t="s">
        <v>125</v>
      </c>
      <c r="D166" s="613"/>
      <c r="E166" s="613"/>
      <c r="F166" s="613"/>
      <c r="G166" s="223">
        <f aca="true" t="shared" si="21" ref="G166:G172">E166+F166</f>
        <v>0</v>
      </c>
      <c r="H166" s="613"/>
      <c r="I166" s="209">
        <f aca="true" t="shared" si="22" ref="I166:I172">H166-G166</f>
        <v>0</v>
      </c>
      <c r="J166" s="241">
        <f aca="true" t="shared" si="23" ref="J166:J172">IF(G166=0,0,I166/G166)</f>
        <v>0</v>
      </c>
      <c r="K166" s="193"/>
    </row>
    <row r="167" spans="1:11" ht="25.5">
      <c r="A167" s="430"/>
      <c r="B167" s="191">
        <v>7816</v>
      </c>
      <c r="C167" s="147" t="s">
        <v>89</v>
      </c>
      <c r="D167" s="614"/>
      <c r="E167" s="614"/>
      <c r="F167" s="614"/>
      <c r="G167" s="224">
        <f t="shared" si="21"/>
        <v>0</v>
      </c>
      <c r="H167" s="614"/>
      <c r="I167" s="210">
        <f t="shared" si="22"/>
        <v>0</v>
      </c>
      <c r="J167" s="242">
        <f t="shared" si="23"/>
        <v>0</v>
      </c>
      <c r="K167" s="193"/>
    </row>
    <row r="168" spans="1:11" ht="12.75">
      <c r="A168" s="430"/>
      <c r="B168" s="191">
        <v>7817</v>
      </c>
      <c r="C168" s="147" t="s">
        <v>88</v>
      </c>
      <c r="D168" s="614"/>
      <c r="E168" s="614"/>
      <c r="F168" s="614"/>
      <c r="G168" s="224">
        <f t="shared" si="21"/>
        <v>0</v>
      </c>
      <c r="H168" s="614"/>
      <c r="I168" s="210">
        <f t="shared" si="22"/>
        <v>0</v>
      </c>
      <c r="J168" s="242">
        <f t="shared" si="23"/>
        <v>0</v>
      </c>
      <c r="K168" s="193"/>
    </row>
    <row r="169" spans="1:11" ht="25.5">
      <c r="A169" s="430"/>
      <c r="B169" s="191">
        <v>786</v>
      </c>
      <c r="C169" s="147" t="s">
        <v>61</v>
      </c>
      <c r="D169" s="614"/>
      <c r="E169" s="614"/>
      <c r="F169" s="614"/>
      <c r="G169" s="224">
        <f t="shared" si="21"/>
        <v>0</v>
      </c>
      <c r="H169" s="614"/>
      <c r="I169" s="210">
        <f t="shared" si="22"/>
        <v>0</v>
      </c>
      <c r="J169" s="242">
        <f t="shared" si="23"/>
        <v>0</v>
      </c>
      <c r="K169" s="193"/>
    </row>
    <row r="170" spans="1:11" ht="25.5">
      <c r="A170" s="430"/>
      <c r="B170" s="191">
        <v>787</v>
      </c>
      <c r="C170" s="147" t="s">
        <v>62</v>
      </c>
      <c r="D170" s="614"/>
      <c r="E170" s="614"/>
      <c r="F170" s="614"/>
      <c r="G170" s="224">
        <f t="shared" si="21"/>
        <v>0</v>
      </c>
      <c r="H170" s="614"/>
      <c r="I170" s="210">
        <f t="shared" si="22"/>
        <v>0</v>
      </c>
      <c r="J170" s="242">
        <f t="shared" si="23"/>
        <v>0</v>
      </c>
      <c r="K170" s="193"/>
    </row>
    <row r="171" spans="1:11" ht="25.5">
      <c r="A171" s="430"/>
      <c r="B171" s="155">
        <v>78742</v>
      </c>
      <c r="C171" s="199" t="s">
        <v>87</v>
      </c>
      <c r="D171" s="619"/>
      <c r="E171" s="619"/>
      <c r="F171" s="619"/>
      <c r="G171" s="260">
        <f t="shared" si="21"/>
        <v>0</v>
      </c>
      <c r="H171" s="619"/>
      <c r="I171" s="214">
        <f t="shared" si="22"/>
        <v>0</v>
      </c>
      <c r="J171" s="258">
        <f t="shared" si="23"/>
        <v>0</v>
      </c>
      <c r="K171" s="193"/>
    </row>
    <row r="172" spans="1:11" ht="13.5" thickBot="1">
      <c r="A172" s="430"/>
      <c r="B172" s="191">
        <v>79</v>
      </c>
      <c r="C172" s="196" t="s">
        <v>63</v>
      </c>
      <c r="D172" s="612"/>
      <c r="E172" s="612"/>
      <c r="F172" s="612"/>
      <c r="G172" s="211">
        <f t="shared" si="21"/>
        <v>0</v>
      </c>
      <c r="H172" s="612"/>
      <c r="I172" s="211">
        <f t="shared" si="22"/>
        <v>0</v>
      </c>
      <c r="J172" s="243">
        <f t="shared" si="23"/>
        <v>0</v>
      </c>
      <c r="K172" s="193"/>
    </row>
    <row r="173" spans="1:11" ht="13.5" thickBot="1">
      <c r="A173" s="430"/>
      <c r="B173" s="200"/>
      <c r="C173" s="197"/>
      <c r="D173" s="212"/>
      <c r="E173" s="212"/>
      <c r="F173" s="212"/>
      <c r="G173" s="212"/>
      <c r="H173" s="212"/>
      <c r="I173" s="212"/>
      <c r="J173" s="244"/>
      <c r="K173" s="193"/>
    </row>
    <row r="174" spans="1:11" ht="14.25" thickBot="1" thickTop="1">
      <c r="A174" s="430"/>
      <c r="B174" s="438"/>
      <c r="C174" s="114" t="s">
        <v>42</v>
      </c>
      <c r="D174" s="226">
        <f>D155+SUM(D158:D163)+SUM(D166:D170)+D172</f>
        <v>0</v>
      </c>
      <c r="E174" s="226">
        <f>E155+SUM(E158:E163)+SUM(E166:E170)+E172</f>
        <v>0</v>
      </c>
      <c r="F174" s="226">
        <f>F155+SUM(F158:F163)+SUM(F166:F170)+F172</f>
        <v>0</v>
      </c>
      <c r="G174" s="226">
        <f>E174+F174</f>
        <v>0</v>
      </c>
      <c r="H174" s="226">
        <f>H155+SUM(H158:H163)+SUM(H166:H170)+H172</f>
        <v>0</v>
      </c>
      <c r="I174" s="226">
        <f>H174-G174</f>
        <v>0</v>
      </c>
      <c r="J174" s="245">
        <f>IF(G174=0,0,I174/G174)</f>
        <v>0</v>
      </c>
      <c r="K174" s="116"/>
    </row>
    <row r="175" spans="1:11" s="54" customFormat="1" ht="14.25" thickBot="1" thickTop="1">
      <c r="A175" s="439"/>
      <c r="B175" s="200"/>
      <c r="C175" s="201"/>
      <c r="D175" s="212"/>
      <c r="E175" s="212"/>
      <c r="F175" s="212"/>
      <c r="G175" s="212"/>
      <c r="H175" s="212"/>
      <c r="I175" s="212"/>
      <c r="J175" s="244"/>
      <c r="K175" s="193"/>
    </row>
    <row r="176" spans="1:11" ht="14.25" thickBot="1" thickTop="1">
      <c r="A176" s="430"/>
      <c r="B176" s="200"/>
      <c r="C176" s="114" t="s">
        <v>84</v>
      </c>
      <c r="D176" s="226">
        <f>D121+D148+D174</f>
        <v>0</v>
      </c>
      <c r="E176" s="226">
        <f>E121+E148+E174</f>
        <v>0</v>
      </c>
      <c r="F176" s="226">
        <f>F121+F148+F174</f>
        <v>0</v>
      </c>
      <c r="G176" s="226">
        <f>E176+F176</f>
        <v>0</v>
      </c>
      <c r="H176" s="226">
        <f>H121+H148+H174</f>
        <v>0</v>
      </c>
      <c r="I176" s="226">
        <f>H176-G176</f>
        <v>0</v>
      </c>
      <c r="J176" s="245">
        <f>IF(G176=0,0,I176/G176)</f>
        <v>0</v>
      </c>
      <c r="K176" s="161"/>
    </row>
    <row r="177" spans="1:11" ht="14.25" thickBot="1" thickTop="1">
      <c r="A177" s="430"/>
      <c r="B177" s="191"/>
      <c r="C177" s="197"/>
      <c r="D177" s="212"/>
      <c r="E177" s="212"/>
      <c r="F177" s="212"/>
      <c r="G177" s="212"/>
      <c r="H177" s="212"/>
      <c r="I177" s="212"/>
      <c r="J177" s="244"/>
      <c r="K177" s="193"/>
    </row>
    <row r="178" spans="1:11" ht="14.25" thickBot="1" thickTop="1">
      <c r="A178" s="430"/>
      <c r="B178" s="440"/>
      <c r="C178" s="114" t="s">
        <v>186</v>
      </c>
      <c r="D178" s="226">
        <f>IF(D176-D96&gt;0,0,D96-D176)</f>
        <v>0</v>
      </c>
      <c r="E178" s="226">
        <f>IF(E176-E96&gt;0,0,E96-E176)</f>
        <v>0</v>
      </c>
      <c r="F178" s="226">
        <f>IF(F176-F96&gt;0,0,F96-F176)</f>
        <v>0</v>
      </c>
      <c r="G178" s="226">
        <f>IF((G176-G96)&gt;0,0,G96-G176)</f>
        <v>0</v>
      </c>
      <c r="H178" s="226">
        <f>IF(H176-H96&gt;0,0,H96-H176)</f>
        <v>0</v>
      </c>
      <c r="I178" s="217">
        <f>H178-G178</f>
        <v>0</v>
      </c>
      <c r="J178" s="245">
        <f>IF(G178=0,0,I178/G178)</f>
        <v>0</v>
      </c>
      <c r="K178" s="116"/>
    </row>
    <row r="179" spans="1:11" ht="14.25" thickBot="1" thickTop="1">
      <c r="A179" s="430"/>
      <c r="B179" s="440"/>
      <c r="C179" s="441"/>
      <c r="D179" s="232"/>
      <c r="E179" s="232"/>
      <c r="F179" s="232"/>
      <c r="G179" s="232"/>
      <c r="H179" s="232"/>
      <c r="I179" s="232"/>
      <c r="J179" s="239"/>
      <c r="K179" s="202"/>
    </row>
    <row r="180" spans="1:11" ht="14.25" thickBot="1" thickTop="1">
      <c r="A180" s="430"/>
      <c r="B180" s="440"/>
      <c r="C180" s="114" t="s">
        <v>187</v>
      </c>
      <c r="D180" s="226">
        <f>D176+D178</f>
        <v>0</v>
      </c>
      <c r="E180" s="226">
        <f>E176+E178</f>
        <v>0</v>
      </c>
      <c r="F180" s="226">
        <f>F176+F178</f>
        <v>0</v>
      </c>
      <c r="G180" s="226">
        <f>G176+G178</f>
        <v>0</v>
      </c>
      <c r="H180" s="226">
        <f>H176+H178</f>
        <v>0</v>
      </c>
      <c r="I180" s="217">
        <f>H180-G180</f>
        <v>0</v>
      </c>
      <c r="J180" s="245">
        <f>IF(G180=0,0,I180/G180)</f>
        <v>0</v>
      </c>
      <c r="K180" s="161"/>
    </row>
    <row r="181" spans="1:11" ht="14.25" thickBot="1" thickTop="1">
      <c r="A181" s="430"/>
      <c r="B181" s="442"/>
      <c r="C181" s="442"/>
      <c r="D181" s="232"/>
      <c r="E181" s="232"/>
      <c r="F181" s="232"/>
      <c r="G181" s="232"/>
      <c r="H181" s="232"/>
      <c r="I181" s="232"/>
      <c r="J181" s="239"/>
      <c r="K181" s="202"/>
    </row>
    <row r="182" spans="1:11" ht="26.25" thickTop="1">
      <c r="A182" s="430"/>
      <c r="B182" s="203"/>
      <c r="C182" s="286" t="s">
        <v>274</v>
      </c>
      <c r="D182" s="607"/>
      <c r="E182" s="607"/>
      <c r="F182" s="607"/>
      <c r="G182" s="236">
        <f>E182+F182</f>
        <v>0</v>
      </c>
      <c r="H182" s="607"/>
      <c r="I182" s="236">
        <f>H182-G182</f>
        <v>0</v>
      </c>
      <c r="J182" s="246">
        <f>IF(G182=0,0,I182/G182)</f>
        <v>0</v>
      </c>
      <c r="K182" s="202"/>
    </row>
    <row r="183" spans="1:11" ht="13.5" thickBot="1">
      <c r="A183" s="430"/>
      <c r="B183" s="203"/>
      <c r="C183" s="287" t="s">
        <v>275</v>
      </c>
      <c r="D183" s="608"/>
      <c r="E183" s="608"/>
      <c r="F183" s="608"/>
      <c r="G183" s="237">
        <f>E183+F183</f>
        <v>0</v>
      </c>
      <c r="H183" s="608"/>
      <c r="I183" s="237">
        <f>H183-G183</f>
        <v>0</v>
      </c>
      <c r="J183" s="247">
        <f>IF(G183=0,0,I183/G183)</f>
        <v>0</v>
      </c>
      <c r="K183" s="202"/>
    </row>
    <row r="184" spans="1:11" ht="14.25" thickBot="1" thickTop="1">
      <c r="A184" s="443"/>
      <c r="B184" s="204"/>
      <c r="C184" s="205"/>
      <c r="D184" s="206"/>
      <c r="E184" s="206"/>
      <c r="F184" s="206"/>
      <c r="G184" s="206"/>
      <c r="H184" s="206"/>
      <c r="I184" s="206"/>
      <c r="J184" s="207"/>
      <c r="K184" s="208"/>
    </row>
  </sheetData>
  <sheetProtection password="EAD6" sheet="1" objects="1" scenarios="1"/>
  <mergeCells count="60">
    <mergeCell ref="B2:C2"/>
    <mergeCell ref="D2:F2"/>
    <mergeCell ref="B3:C3"/>
    <mergeCell ref="D3:F3"/>
    <mergeCell ref="B6:J6"/>
    <mergeCell ref="D51:D53"/>
    <mergeCell ref="E51:G51"/>
    <mergeCell ref="I10:I11"/>
    <mergeCell ref="J10:J11"/>
    <mergeCell ref="H35:J35"/>
    <mergeCell ref="D105:D107"/>
    <mergeCell ref="E105:G105"/>
    <mergeCell ref="D9:D11"/>
    <mergeCell ref="E9:G9"/>
    <mergeCell ref="D35:D37"/>
    <mergeCell ref="E35:G35"/>
    <mergeCell ref="G36:G37"/>
    <mergeCell ref="E36:E37"/>
    <mergeCell ref="F36:F37"/>
    <mergeCell ref="C123:C124"/>
    <mergeCell ref="D123:D125"/>
    <mergeCell ref="E123:G123"/>
    <mergeCell ref="D151:D153"/>
    <mergeCell ref="E151:G151"/>
    <mergeCell ref="H9:J9"/>
    <mergeCell ref="E10:E11"/>
    <mergeCell ref="F10:F11"/>
    <mergeCell ref="G10:G11"/>
    <mergeCell ref="H10:H11"/>
    <mergeCell ref="H36:H37"/>
    <mergeCell ref="I36:I37"/>
    <mergeCell ref="J36:J37"/>
    <mergeCell ref="H51:J51"/>
    <mergeCell ref="E52:E53"/>
    <mergeCell ref="F52:F53"/>
    <mergeCell ref="G52:G53"/>
    <mergeCell ref="H52:H53"/>
    <mergeCell ref="I52:I53"/>
    <mergeCell ref="J52:J53"/>
    <mergeCell ref="H105:J105"/>
    <mergeCell ref="E106:E107"/>
    <mergeCell ref="F106:F107"/>
    <mergeCell ref="G106:G107"/>
    <mergeCell ref="H106:H107"/>
    <mergeCell ref="I106:I107"/>
    <mergeCell ref="J106:J107"/>
    <mergeCell ref="H123:J123"/>
    <mergeCell ref="E124:E125"/>
    <mergeCell ref="F124:F125"/>
    <mergeCell ref="G124:G125"/>
    <mergeCell ref="H124:H125"/>
    <mergeCell ref="I124:I125"/>
    <mergeCell ref="J124:J125"/>
    <mergeCell ref="H151:J151"/>
    <mergeCell ref="E152:E153"/>
    <mergeCell ref="F152:F153"/>
    <mergeCell ref="G152:G153"/>
    <mergeCell ref="H152:H153"/>
    <mergeCell ref="I152:I153"/>
    <mergeCell ref="J152:J153"/>
  </mergeCells>
  <printOptions/>
  <pageMargins left="0.1968503937007874" right="0.1968503937007874" top="0.1968503937007874" bottom="0.1968503937007874" header="0.31496062992125984" footer="0.31496062992125984"/>
  <pageSetup horizontalDpi="600" verticalDpi="600" orientation="landscape" paperSize="9" r:id="rId2"/>
  <rowBreaks count="2" manualBreakCount="2">
    <brk id="49" max="255" man="1"/>
    <brk id="149" max="255" man="1"/>
  </rowBreaks>
  <ignoredErrors>
    <ignoredError sqref="E12:H12" numberStoredAsText="1"/>
    <ignoredError sqref="G174 G176" formula="1"/>
  </ignoredErrors>
  <drawing r:id="rId1"/>
</worksheet>
</file>

<file path=xl/worksheets/sheet9.xml><?xml version="1.0" encoding="utf-8"?>
<worksheet xmlns="http://schemas.openxmlformats.org/spreadsheetml/2006/main" xmlns:r="http://schemas.openxmlformats.org/officeDocument/2006/relationships">
  <sheetPr codeName="Feuil8"/>
  <dimension ref="A1:K184"/>
  <sheetViews>
    <sheetView zoomScalePageLayoutView="0" workbookViewId="0" topLeftCell="A1">
      <selection activeCell="A1" sqref="A1"/>
    </sheetView>
  </sheetViews>
  <sheetFormatPr defaultColWidth="11.421875" defaultRowHeight="15"/>
  <cols>
    <col min="1" max="1" width="2.7109375" style="34" customWidth="1"/>
    <col min="2" max="2" width="14.57421875" style="32" customWidth="1"/>
    <col min="3" max="3" width="61.7109375" style="46" customWidth="1"/>
    <col min="4" max="9" width="15.7109375" style="3" customWidth="1"/>
    <col min="10" max="10" width="15.7109375" style="52" customWidth="1"/>
    <col min="11" max="11" width="2.7109375" style="33" customWidth="1"/>
    <col min="12" max="237" width="11.421875" style="34" customWidth="1"/>
    <col min="238" max="238" width="12.57421875" style="34" customWidth="1"/>
    <col min="239" max="239" width="1.1484375" style="34" customWidth="1"/>
    <col min="240" max="240" width="95.421875" style="34" customWidth="1"/>
    <col min="241" max="247" width="12.57421875" style="34" customWidth="1"/>
    <col min="248" max="16384" width="11.421875" style="34" customWidth="1"/>
  </cols>
  <sheetData>
    <row r="1" spans="1:11" ht="11.25">
      <c r="A1" s="429"/>
      <c r="B1" s="444"/>
      <c r="C1" s="445"/>
      <c r="D1" s="446"/>
      <c r="E1" s="446"/>
      <c r="F1" s="446"/>
      <c r="G1" s="446"/>
      <c r="H1" s="446"/>
      <c r="I1" s="446"/>
      <c r="J1" s="447"/>
      <c r="K1" s="448"/>
    </row>
    <row r="2" spans="1:11" s="31" customFormat="1" ht="25.5" customHeight="1">
      <c r="A2" s="449"/>
      <c r="B2" s="731" t="s">
        <v>300</v>
      </c>
      <c r="C2" s="731"/>
      <c r="D2" s="738"/>
      <c r="E2" s="739"/>
      <c r="F2" s="739"/>
      <c r="G2" s="739"/>
      <c r="H2" s="739"/>
      <c r="I2" s="739"/>
      <c r="J2" s="740"/>
      <c r="K2" s="76"/>
    </row>
    <row r="3" spans="1:11" s="31" customFormat="1" ht="25.5" customHeight="1">
      <c r="A3" s="449"/>
      <c r="B3" s="736" t="s">
        <v>267</v>
      </c>
      <c r="C3" s="737"/>
      <c r="D3" s="738"/>
      <c r="E3" s="739"/>
      <c r="F3" s="739"/>
      <c r="G3" s="739"/>
      <c r="H3" s="739"/>
      <c r="I3" s="739"/>
      <c r="J3" s="740"/>
      <c r="K3" s="76"/>
    </row>
    <row r="4" spans="1:11" ht="25.5" customHeight="1">
      <c r="A4" s="430"/>
      <c r="B4" s="731" t="s">
        <v>301</v>
      </c>
      <c r="C4" s="731"/>
      <c r="D4" s="738"/>
      <c r="E4" s="739"/>
      <c r="F4" s="739"/>
      <c r="G4" s="739"/>
      <c r="H4" s="739"/>
      <c r="I4" s="739"/>
      <c r="J4" s="740"/>
      <c r="K4" s="75"/>
    </row>
    <row r="5" spans="1:11" ht="11.25">
      <c r="A5" s="430"/>
      <c r="B5" s="74"/>
      <c r="C5" s="450"/>
      <c r="D5" s="72"/>
      <c r="E5" s="72"/>
      <c r="F5" s="72"/>
      <c r="G5" s="72"/>
      <c r="H5" s="72"/>
      <c r="I5" s="72"/>
      <c r="J5" s="73"/>
      <c r="K5" s="75"/>
    </row>
    <row r="6" spans="1:11" ht="38.25" customHeight="1">
      <c r="A6" s="430"/>
      <c r="B6" s="735" t="s">
        <v>299</v>
      </c>
      <c r="C6" s="735"/>
      <c r="D6" s="735"/>
      <c r="E6" s="735"/>
      <c r="F6" s="735"/>
      <c r="G6" s="735"/>
      <c r="H6" s="735"/>
      <c r="I6" s="735"/>
      <c r="J6" s="735"/>
      <c r="K6" s="75"/>
    </row>
    <row r="7" spans="1:11" ht="11.25">
      <c r="A7" s="430"/>
      <c r="B7" s="74"/>
      <c r="C7" s="450"/>
      <c r="D7" s="72"/>
      <c r="E7" s="72"/>
      <c r="F7" s="72"/>
      <c r="G7" s="72"/>
      <c r="H7" s="72"/>
      <c r="I7" s="72"/>
      <c r="J7" s="73"/>
      <c r="K7" s="75"/>
    </row>
    <row r="8" spans="1:11" ht="13.5" thickBot="1">
      <c r="A8" s="430"/>
      <c r="B8" s="77" t="s">
        <v>209</v>
      </c>
      <c r="C8" s="440"/>
      <c r="D8" s="78"/>
      <c r="E8" s="78"/>
      <c r="F8" s="78"/>
      <c r="G8" s="78"/>
      <c r="H8" s="78"/>
      <c r="I8" s="78"/>
      <c r="J8" s="79"/>
      <c r="K8" s="80"/>
    </row>
    <row r="9" spans="1:11" s="35" customFormat="1" ht="11.25" customHeight="1">
      <c r="A9" s="451"/>
      <c r="B9" s="81"/>
      <c r="C9" s="452"/>
      <c r="D9" s="727" t="s">
        <v>170</v>
      </c>
      <c r="E9" s="730" t="s">
        <v>171</v>
      </c>
      <c r="F9" s="730"/>
      <c r="G9" s="730"/>
      <c r="H9" s="720" t="s">
        <v>172</v>
      </c>
      <c r="I9" s="720"/>
      <c r="J9" s="721"/>
      <c r="K9" s="82"/>
    </row>
    <row r="10" spans="1:11" s="35" customFormat="1" ht="11.25" customHeight="1">
      <c r="A10" s="451"/>
      <c r="B10" s="81"/>
      <c r="C10" s="83" t="s">
        <v>260</v>
      </c>
      <c r="D10" s="728"/>
      <c r="E10" s="722" t="s">
        <v>173</v>
      </c>
      <c r="F10" s="722" t="s">
        <v>174</v>
      </c>
      <c r="G10" s="722" t="s">
        <v>175</v>
      </c>
      <c r="H10" s="722" t="s">
        <v>176</v>
      </c>
      <c r="I10" s="722" t="s">
        <v>177</v>
      </c>
      <c r="J10" s="724" t="s">
        <v>178</v>
      </c>
      <c r="K10" s="82"/>
    </row>
    <row r="11" spans="1:11" s="36" customFormat="1" ht="34.5" customHeight="1" thickBot="1">
      <c r="A11" s="453"/>
      <c r="B11" s="81" t="s">
        <v>344</v>
      </c>
      <c r="C11" s="83"/>
      <c r="D11" s="729"/>
      <c r="E11" s="723"/>
      <c r="F11" s="723"/>
      <c r="G11" s="723"/>
      <c r="H11" s="723"/>
      <c r="I11" s="723"/>
      <c r="J11" s="725"/>
      <c r="K11" s="84"/>
    </row>
    <row r="12" spans="1:11" s="37" customFormat="1" ht="13.5" thickBot="1">
      <c r="A12" s="454"/>
      <c r="B12" s="85" t="s">
        <v>1</v>
      </c>
      <c r="C12" s="86"/>
      <c r="D12" s="87"/>
      <c r="E12" s="88" t="s">
        <v>179</v>
      </c>
      <c r="F12" s="87" t="s">
        <v>180</v>
      </c>
      <c r="G12" s="434" t="s">
        <v>181</v>
      </c>
      <c r="H12" s="434" t="s">
        <v>182</v>
      </c>
      <c r="I12" s="434" t="s">
        <v>183</v>
      </c>
      <c r="J12" s="435" t="s">
        <v>184</v>
      </c>
      <c r="K12" s="89"/>
    </row>
    <row r="13" spans="1:11" s="37" customFormat="1" ht="12.75">
      <c r="A13" s="454"/>
      <c r="B13" s="90">
        <v>60</v>
      </c>
      <c r="C13" s="91" t="s">
        <v>65</v>
      </c>
      <c r="D13" s="609"/>
      <c r="E13" s="609"/>
      <c r="F13" s="609"/>
      <c r="G13" s="209">
        <f>E13+F13</f>
        <v>0</v>
      </c>
      <c r="H13" s="609"/>
      <c r="I13" s="209">
        <f>H13-G13</f>
        <v>0</v>
      </c>
      <c r="J13" s="241">
        <f>IF(G13=0,0,I13/G13)</f>
        <v>0</v>
      </c>
      <c r="K13" s="92"/>
    </row>
    <row r="14" spans="1:11" s="37" customFormat="1" ht="12.75">
      <c r="A14" s="454"/>
      <c r="B14" s="90">
        <v>709</v>
      </c>
      <c r="C14" s="93" t="s">
        <v>3</v>
      </c>
      <c r="D14" s="611"/>
      <c r="E14" s="611"/>
      <c r="F14" s="611"/>
      <c r="G14" s="210">
        <f>E14+F14</f>
        <v>0</v>
      </c>
      <c r="H14" s="611"/>
      <c r="I14" s="210">
        <f>H14-G14</f>
        <v>0</v>
      </c>
      <c r="J14" s="242">
        <f>IF(G14=0,0,I14/G14)</f>
        <v>0</v>
      </c>
      <c r="K14" s="92"/>
    </row>
    <row r="15" spans="1:11" s="37" customFormat="1" ht="13.5" thickBot="1">
      <c r="A15" s="454"/>
      <c r="B15" s="90">
        <v>713</v>
      </c>
      <c r="C15" s="94" t="s">
        <v>4</v>
      </c>
      <c r="D15" s="612"/>
      <c r="E15" s="612"/>
      <c r="F15" s="612"/>
      <c r="G15" s="211">
        <f>E15+F15</f>
        <v>0</v>
      </c>
      <c r="H15" s="612"/>
      <c r="I15" s="211">
        <f>H15-G15</f>
        <v>0</v>
      </c>
      <c r="J15" s="243">
        <f>IF(G15=0,0,I15/G15)</f>
        <v>0</v>
      </c>
      <c r="K15" s="92"/>
    </row>
    <row r="16" spans="1:11" s="38" customFormat="1" ht="12.75">
      <c r="A16" s="454"/>
      <c r="B16" s="90"/>
      <c r="C16" s="95"/>
      <c r="D16" s="212"/>
      <c r="E16" s="212"/>
      <c r="F16" s="212"/>
      <c r="G16" s="212"/>
      <c r="H16" s="212"/>
      <c r="I16" s="212"/>
      <c r="J16" s="244"/>
      <c r="K16" s="92"/>
    </row>
    <row r="17" spans="1:11" s="39" customFormat="1" ht="13.5" thickBot="1">
      <c r="A17" s="455"/>
      <c r="B17" s="85" t="s">
        <v>5</v>
      </c>
      <c r="C17" s="95"/>
      <c r="D17" s="212"/>
      <c r="E17" s="212"/>
      <c r="F17" s="212"/>
      <c r="G17" s="212"/>
      <c r="H17" s="212"/>
      <c r="I17" s="212"/>
      <c r="J17" s="244"/>
      <c r="K17" s="92"/>
    </row>
    <row r="18" spans="1:11" s="40" customFormat="1" ht="12.75">
      <c r="A18" s="455"/>
      <c r="B18" s="90">
        <v>6111</v>
      </c>
      <c r="C18" s="91" t="s">
        <v>6</v>
      </c>
      <c r="D18" s="609"/>
      <c r="E18" s="609"/>
      <c r="F18" s="609"/>
      <c r="G18" s="209">
        <f>E18+F18</f>
        <v>0</v>
      </c>
      <c r="H18" s="609"/>
      <c r="I18" s="209">
        <f>H18-G18</f>
        <v>0</v>
      </c>
      <c r="J18" s="241">
        <f>IF(G18=0,0,I18/G18)</f>
        <v>0</v>
      </c>
      <c r="K18" s="92"/>
    </row>
    <row r="19" spans="1:11" s="38" customFormat="1" ht="13.5" thickBot="1">
      <c r="A19" s="454"/>
      <c r="B19" s="90">
        <v>6112</v>
      </c>
      <c r="C19" s="94" t="s">
        <v>7</v>
      </c>
      <c r="D19" s="612"/>
      <c r="E19" s="612"/>
      <c r="F19" s="612"/>
      <c r="G19" s="211">
        <f>E19+F19</f>
        <v>0</v>
      </c>
      <c r="H19" s="612"/>
      <c r="I19" s="211">
        <f>H19-G19</f>
        <v>0</v>
      </c>
      <c r="J19" s="243">
        <f>IF(G19=0,0,I19/G19)</f>
        <v>0</v>
      </c>
      <c r="K19" s="92"/>
    </row>
    <row r="20" spans="1:11" s="41" customFormat="1" ht="12.75">
      <c r="A20" s="456"/>
      <c r="B20" s="98" t="s">
        <v>2</v>
      </c>
      <c r="C20" s="95" t="s">
        <v>2</v>
      </c>
      <c r="D20" s="212"/>
      <c r="E20" s="212"/>
      <c r="F20" s="212"/>
      <c r="G20" s="212"/>
      <c r="H20" s="212"/>
      <c r="I20" s="212"/>
      <c r="J20" s="244"/>
      <c r="K20" s="92"/>
    </row>
    <row r="21" spans="1:11" s="42" customFormat="1" ht="13.5" thickBot="1">
      <c r="A21" s="456"/>
      <c r="B21" s="99" t="s">
        <v>101</v>
      </c>
      <c r="C21" s="100"/>
      <c r="D21" s="213"/>
      <c r="E21" s="213"/>
      <c r="F21" s="213"/>
      <c r="G21" s="213"/>
      <c r="H21" s="213"/>
      <c r="I21" s="213"/>
      <c r="J21" s="249"/>
      <c r="K21" s="102"/>
    </row>
    <row r="22" spans="1:11" s="42" customFormat="1" ht="12.75">
      <c r="A22" s="456"/>
      <c r="B22" s="132">
        <v>624</v>
      </c>
      <c r="C22" s="103" t="s">
        <v>102</v>
      </c>
      <c r="D22" s="609"/>
      <c r="E22" s="609"/>
      <c r="F22" s="609"/>
      <c r="G22" s="209">
        <f aca="true" t="shared" si="0" ref="G22:G31">E22+F22</f>
        <v>0</v>
      </c>
      <c r="H22" s="609"/>
      <c r="I22" s="209">
        <f aca="true" t="shared" si="1" ref="I22:I31">H22-G22</f>
        <v>0</v>
      </c>
      <c r="J22" s="241">
        <f aca="true" t="shared" si="2" ref="J22:J31">IF(G22=0,0,I22/G22)</f>
        <v>0</v>
      </c>
      <c r="K22" s="104"/>
    </row>
    <row r="23" spans="1:11" s="42" customFormat="1" ht="12.75">
      <c r="A23" s="456"/>
      <c r="B23" s="132">
        <v>6245</v>
      </c>
      <c r="C23" s="106" t="s">
        <v>103</v>
      </c>
      <c r="D23" s="610"/>
      <c r="E23" s="610"/>
      <c r="F23" s="610"/>
      <c r="G23" s="214">
        <f t="shared" si="0"/>
        <v>0</v>
      </c>
      <c r="H23" s="610"/>
      <c r="I23" s="214">
        <f t="shared" si="1"/>
        <v>0</v>
      </c>
      <c r="J23" s="258">
        <f t="shared" si="2"/>
        <v>0</v>
      </c>
      <c r="K23" s="104"/>
    </row>
    <row r="24" spans="1:11" s="42" customFormat="1" ht="12.75">
      <c r="A24" s="456"/>
      <c r="B24" s="132">
        <v>625</v>
      </c>
      <c r="C24" s="105" t="s">
        <v>104</v>
      </c>
      <c r="D24" s="611"/>
      <c r="E24" s="611"/>
      <c r="F24" s="611"/>
      <c r="G24" s="210">
        <f t="shared" si="0"/>
        <v>0</v>
      </c>
      <c r="H24" s="611"/>
      <c r="I24" s="210">
        <f t="shared" si="1"/>
        <v>0</v>
      </c>
      <c r="J24" s="242">
        <f t="shared" si="2"/>
        <v>0</v>
      </c>
      <c r="K24" s="104"/>
    </row>
    <row r="25" spans="1:11" s="42" customFormat="1" ht="12.75">
      <c r="A25" s="456"/>
      <c r="B25" s="132">
        <v>626</v>
      </c>
      <c r="C25" s="105" t="s">
        <v>105</v>
      </c>
      <c r="D25" s="611"/>
      <c r="E25" s="611"/>
      <c r="F25" s="611"/>
      <c r="G25" s="210">
        <f t="shared" si="0"/>
        <v>0</v>
      </c>
      <c r="H25" s="611"/>
      <c r="I25" s="210">
        <f t="shared" si="1"/>
        <v>0</v>
      </c>
      <c r="J25" s="242">
        <f t="shared" si="2"/>
        <v>0</v>
      </c>
      <c r="K25" s="104"/>
    </row>
    <row r="26" spans="1:11" s="42" customFormat="1" ht="12.75">
      <c r="A26" s="456"/>
      <c r="B26" s="132">
        <v>628</v>
      </c>
      <c r="C26" s="105" t="s">
        <v>106</v>
      </c>
      <c r="D26" s="611"/>
      <c r="E26" s="611"/>
      <c r="F26" s="611"/>
      <c r="G26" s="210">
        <f t="shared" si="0"/>
        <v>0</v>
      </c>
      <c r="H26" s="611"/>
      <c r="I26" s="210">
        <f t="shared" si="1"/>
        <v>0</v>
      </c>
      <c r="J26" s="242">
        <f t="shared" si="2"/>
        <v>0</v>
      </c>
      <c r="K26" s="104"/>
    </row>
    <row r="27" spans="1:11" s="42" customFormat="1" ht="12.75">
      <c r="A27" s="456"/>
      <c r="B27" s="132">
        <v>6281</v>
      </c>
      <c r="C27" s="106" t="s">
        <v>107</v>
      </c>
      <c r="D27" s="610"/>
      <c r="E27" s="610"/>
      <c r="F27" s="610"/>
      <c r="G27" s="214">
        <f t="shared" si="0"/>
        <v>0</v>
      </c>
      <c r="H27" s="610"/>
      <c r="I27" s="214">
        <f t="shared" si="1"/>
        <v>0</v>
      </c>
      <c r="J27" s="258">
        <f t="shared" si="2"/>
        <v>0</v>
      </c>
      <c r="K27" s="104"/>
    </row>
    <row r="28" spans="1:11" s="42" customFormat="1" ht="12.75">
      <c r="A28" s="456"/>
      <c r="B28" s="132">
        <v>6282</v>
      </c>
      <c r="C28" s="106" t="s">
        <v>108</v>
      </c>
      <c r="D28" s="610"/>
      <c r="E28" s="610"/>
      <c r="F28" s="610"/>
      <c r="G28" s="214">
        <f t="shared" si="0"/>
        <v>0</v>
      </c>
      <c r="H28" s="610"/>
      <c r="I28" s="214">
        <f t="shared" si="1"/>
        <v>0</v>
      </c>
      <c r="J28" s="258">
        <f t="shared" si="2"/>
        <v>0</v>
      </c>
      <c r="K28" s="104"/>
    </row>
    <row r="29" spans="1:11" s="42" customFormat="1" ht="12.75">
      <c r="A29" s="456"/>
      <c r="B29" s="132">
        <v>6283</v>
      </c>
      <c r="C29" s="106" t="s">
        <v>109</v>
      </c>
      <c r="D29" s="610"/>
      <c r="E29" s="610"/>
      <c r="F29" s="610"/>
      <c r="G29" s="214">
        <f t="shared" si="0"/>
        <v>0</v>
      </c>
      <c r="H29" s="610"/>
      <c r="I29" s="214">
        <f t="shared" si="1"/>
        <v>0</v>
      </c>
      <c r="J29" s="258">
        <f t="shared" si="2"/>
        <v>0</v>
      </c>
      <c r="K29" s="104"/>
    </row>
    <row r="30" spans="1:11" s="42" customFormat="1" ht="12.75">
      <c r="A30" s="456"/>
      <c r="B30" s="132">
        <v>6284</v>
      </c>
      <c r="C30" s="107" t="s">
        <v>110</v>
      </c>
      <c r="D30" s="610"/>
      <c r="E30" s="610"/>
      <c r="F30" s="610"/>
      <c r="G30" s="214">
        <f t="shared" si="0"/>
        <v>0</v>
      </c>
      <c r="H30" s="610"/>
      <c r="I30" s="214">
        <f t="shared" si="1"/>
        <v>0</v>
      </c>
      <c r="J30" s="258">
        <f t="shared" si="2"/>
        <v>0</v>
      </c>
      <c r="K30" s="104"/>
    </row>
    <row r="31" spans="1:11" s="31" customFormat="1" ht="13.5" thickBot="1">
      <c r="A31" s="449"/>
      <c r="B31" s="132">
        <v>6286</v>
      </c>
      <c r="C31" s="108" t="s">
        <v>112</v>
      </c>
      <c r="D31" s="620"/>
      <c r="E31" s="620"/>
      <c r="F31" s="620"/>
      <c r="G31" s="215">
        <f t="shared" si="0"/>
        <v>0</v>
      </c>
      <c r="H31" s="620"/>
      <c r="I31" s="215">
        <f t="shared" si="1"/>
        <v>0</v>
      </c>
      <c r="J31" s="252">
        <f t="shared" si="2"/>
        <v>0</v>
      </c>
      <c r="K31" s="104"/>
    </row>
    <row r="32" spans="1:11" s="42" customFormat="1" ht="13.5" thickBot="1">
      <c r="A32" s="456"/>
      <c r="B32" s="109"/>
      <c r="C32" s="110"/>
      <c r="D32" s="216"/>
      <c r="E32" s="216"/>
      <c r="F32" s="216"/>
      <c r="G32" s="216"/>
      <c r="H32" s="216"/>
      <c r="I32" s="216"/>
      <c r="J32" s="259"/>
      <c r="K32" s="113"/>
    </row>
    <row r="33" spans="1:11" s="42" customFormat="1" ht="14.25" thickBot="1" thickTop="1">
      <c r="A33" s="456"/>
      <c r="B33" s="457"/>
      <c r="C33" s="114" t="s">
        <v>8</v>
      </c>
      <c r="D33" s="217">
        <f>SUM(D13:D15)+SUM(D18:D19)+D22+SUM(D24:D26)</f>
        <v>0</v>
      </c>
      <c r="E33" s="217">
        <f>SUM(E13:E15)+SUM(E18:E19)+E22+SUM(E24:E26)</f>
        <v>0</v>
      </c>
      <c r="F33" s="217">
        <f>SUM(F13:F15)+SUM(F18:F19)+F22+SUM(F24:F26)</f>
        <v>0</v>
      </c>
      <c r="G33" s="217">
        <f>E33+F33</f>
        <v>0</v>
      </c>
      <c r="H33" s="217">
        <f>SUM(H13:H15)+SUM(H18:H19)+H22+SUM(H24:H26)</f>
        <v>0</v>
      </c>
      <c r="I33" s="217">
        <f>H33-G33</f>
        <v>0</v>
      </c>
      <c r="J33" s="245">
        <f>IF(G33=0,0,I33/G33)</f>
        <v>0</v>
      </c>
      <c r="K33" s="116"/>
    </row>
    <row r="34" spans="1:11" s="55" customFormat="1" ht="14.25" thickBot="1" thickTop="1">
      <c r="A34" s="458"/>
      <c r="B34" s="457"/>
      <c r="C34" s="117"/>
      <c r="D34" s="111"/>
      <c r="E34" s="111"/>
      <c r="F34" s="111"/>
      <c r="G34" s="111"/>
      <c r="H34" s="111"/>
      <c r="I34" s="111"/>
      <c r="J34" s="112"/>
      <c r="K34" s="118"/>
    </row>
    <row r="35" spans="1:11" s="43" customFormat="1" ht="12.75">
      <c r="A35" s="458"/>
      <c r="B35" s="119"/>
      <c r="C35" s="426" t="s">
        <v>328</v>
      </c>
      <c r="D35" s="727" t="s">
        <v>170</v>
      </c>
      <c r="E35" s="730" t="s">
        <v>171</v>
      </c>
      <c r="F35" s="730"/>
      <c r="G35" s="730"/>
      <c r="H35" s="720" t="s">
        <v>172</v>
      </c>
      <c r="I35" s="720"/>
      <c r="J35" s="721"/>
      <c r="K35" s="118"/>
    </row>
    <row r="36" spans="1:11" s="31" customFormat="1" ht="12.75">
      <c r="A36" s="449"/>
      <c r="B36" s="120"/>
      <c r="C36" s="121"/>
      <c r="D36" s="728"/>
      <c r="E36" s="722" t="s">
        <v>173</v>
      </c>
      <c r="F36" s="722" t="s">
        <v>174</v>
      </c>
      <c r="G36" s="722" t="s">
        <v>175</v>
      </c>
      <c r="H36" s="722" t="s">
        <v>176</v>
      </c>
      <c r="I36" s="722" t="s">
        <v>177</v>
      </c>
      <c r="J36" s="724" t="s">
        <v>178</v>
      </c>
      <c r="K36" s="122"/>
    </row>
    <row r="37" spans="1:11" s="31" customFormat="1" ht="35.25" customHeight="1" thickBot="1">
      <c r="A37" s="449"/>
      <c r="B37" s="120"/>
      <c r="C37" s="121"/>
      <c r="D37" s="729"/>
      <c r="E37" s="723"/>
      <c r="F37" s="723"/>
      <c r="G37" s="723"/>
      <c r="H37" s="723"/>
      <c r="I37" s="723"/>
      <c r="J37" s="725"/>
      <c r="K37" s="122"/>
    </row>
    <row r="38" spans="1:11" s="31" customFormat="1" ht="13.5" thickBot="1">
      <c r="A38" s="449"/>
      <c r="B38" s="123"/>
      <c r="C38" s="124"/>
      <c r="D38" s="87"/>
      <c r="E38" s="88" t="s">
        <v>179</v>
      </c>
      <c r="F38" s="87" t="s">
        <v>180</v>
      </c>
      <c r="G38" s="434" t="s">
        <v>181</v>
      </c>
      <c r="H38" s="434" t="s">
        <v>182</v>
      </c>
      <c r="I38" s="434" t="s">
        <v>183</v>
      </c>
      <c r="J38" s="435" t="s">
        <v>184</v>
      </c>
      <c r="K38" s="122"/>
    </row>
    <row r="39" spans="1:11" s="31" customFormat="1" ht="12.75">
      <c r="A39" s="449"/>
      <c r="B39" s="123">
        <v>621</v>
      </c>
      <c r="C39" s="125" t="s">
        <v>9</v>
      </c>
      <c r="D39" s="621"/>
      <c r="E39" s="621"/>
      <c r="F39" s="621"/>
      <c r="G39" s="218">
        <f aca="true" t="shared" si="3" ref="G39:G47">E39+F39</f>
        <v>0</v>
      </c>
      <c r="H39" s="621"/>
      <c r="I39" s="218">
        <f aca="true" t="shared" si="4" ref="I39:I47">H39-G39</f>
        <v>0</v>
      </c>
      <c r="J39" s="255">
        <f aca="true" t="shared" si="5" ref="J39:J47">IF(G39=0,0,I39/G39)</f>
        <v>0</v>
      </c>
      <c r="K39" s="126"/>
    </row>
    <row r="40" spans="1:11" s="31" customFormat="1" ht="12.75">
      <c r="A40" s="449"/>
      <c r="B40" s="123">
        <v>622</v>
      </c>
      <c r="C40" s="127" t="s">
        <v>10</v>
      </c>
      <c r="D40" s="615"/>
      <c r="E40" s="615"/>
      <c r="F40" s="615"/>
      <c r="G40" s="219">
        <f t="shared" si="3"/>
        <v>0</v>
      </c>
      <c r="H40" s="615"/>
      <c r="I40" s="219">
        <f t="shared" si="4"/>
        <v>0</v>
      </c>
      <c r="J40" s="256">
        <f t="shared" si="5"/>
        <v>0</v>
      </c>
      <c r="K40" s="126"/>
    </row>
    <row r="41" spans="1:11" s="31" customFormat="1" ht="25.5">
      <c r="A41" s="449"/>
      <c r="B41" s="123">
        <v>631</v>
      </c>
      <c r="C41" s="127" t="s">
        <v>11</v>
      </c>
      <c r="D41" s="615"/>
      <c r="E41" s="615"/>
      <c r="F41" s="615"/>
      <c r="G41" s="219">
        <f t="shared" si="3"/>
        <v>0</v>
      </c>
      <c r="H41" s="615"/>
      <c r="I41" s="219">
        <f t="shared" si="4"/>
        <v>0</v>
      </c>
      <c r="J41" s="256">
        <f t="shared" si="5"/>
        <v>0</v>
      </c>
      <c r="K41" s="126"/>
    </row>
    <row r="42" spans="1:11" s="31" customFormat="1" ht="25.5">
      <c r="A42" s="449"/>
      <c r="B42" s="123">
        <v>633</v>
      </c>
      <c r="C42" s="127" t="s">
        <v>12</v>
      </c>
      <c r="D42" s="615"/>
      <c r="E42" s="615"/>
      <c r="F42" s="615"/>
      <c r="G42" s="219">
        <f t="shared" si="3"/>
        <v>0</v>
      </c>
      <c r="H42" s="615"/>
      <c r="I42" s="219">
        <f t="shared" si="4"/>
        <v>0</v>
      </c>
      <c r="J42" s="256">
        <f t="shared" si="5"/>
        <v>0</v>
      </c>
      <c r="K42" s="126"/>
    </row>
    <row r="43" spans="1:11" s="31" customFormat="1" ht="12.75">
      <c r="A43" s="449"/>
      <c r="B43" s="123">
        <v>641</v>
      </c>
      <c r="C43" s="127" t="s">
        <v>13</v>
      </c>
      <c r="D43" s="615"/>
      <c r="E43" s="615"/>
      <c r="F43" s="615"/>
      <c r="G43" s="219">
        <f t="shared" si="3"/>
        <v>0</v>
      </c>
      <c r="H43" s="615"/>
      <c r="I43" s="219">
        <f t="shared" si="4"/>
        <v>0</v>
      </c>
      <c r="J43" s="256">
        <f t="shared" si="5"/>
        <v>0</v>
      </c>
      <c r="K43" s="126"/>
    </row>
    <row r="44" spans="1:11" s="44" customFormat="1" ht="12.75">
      <c r="A44" s="459"/>
      <c r="B44" s="123">
        <v>642</v>
      </c>
      <c r="C44" s="127" t="s">
        <v>14</v>
      </c>
      <c r="D44" s="615"/>
      <c r="E44" s="615"/>
      <c r="F44" s="615"/>
      <c r="G44" s="219">
        <f t="shared" si="3"/>
        <v>0</v>
      </c>
      <c r="H44" s="615"/>
      <c r="I44" s="219">
        <f t="shared" si="4"/>
        <v>0</v>
      </c>
      <c r="J44" s="256">
        <f t="shared" si="5"/>
        <v>0</v>
      </c>
      <c r="K44" s="126"/>
    </row>
    <row r="45" spans="1:11" s="31" customFormat="1" ht="12.75">
      <c r="A45" s="449"/>
      <c r="B45" s="460">
        <v>645</v>
      </c>
      <c r="C45" s="127" t="s">
        <v>15</v>
      </c>
      <c r="D45" s="611"/>
      <c r="E45" s="611"/>
      <c r="F45" s="611"/>
      <c r="G45" s="210">
        <f t="shared" si="3"/>
        <v>0</v>
      </c>
      <c r="H45" s="611"/>
      <c r="I45" s="210">
        <f t="shared" si="4"/>
        <v>0</v>
      </c>
      <c r="J45" s="242">
        <f t="shared" si="5"/>
        <v>0</v>
      </c>
      <c r="K45" s="128"/>
    </row>
    <row r="46" spans="1:11" s="31" customFormat="1" ht="12.75">
      <c r="A46" s="449"/>
      <c r="B46" s="123">
        <v>647</v>
      </c>
      <c r="C46" s="127" t="s">
        <v>16</v>
      </c>
      <c r="D46" s="615"/>
      <c r="E46" s="615"/>
      <c r="F46" s="615"/>
      <c r="G46" s="219">
        <f t="shared" si="3"/>
        <v>0</v>
      </c>
      <c r="H46" s="615"/>
      <c r="I46" s="219">
        <f t="shared" si="4"/>
        <v>0</v>
      </c>
      <c r="J46" s="256">
        <f t="shared" si="5"/>
        <v>0</v>
      </c>
      <c r="K46" s="126"/>
    </row>
    <row r="47" spans="1:11" s="45" customFormat="1" ht="13.5" thickBot="1">
      <c r="A47" s="449"/>
      <c r="B47" s="123">
        <v>648</v>
      </c>
      <c r="C47" s="129" t="s">
        <v>17</v>
      </c>
      <c r="D47" s="622"/>
      <c r="E47" s="622"/>
      <c r="F47" s="622"/>
      <c r="G47" s="220">
        <f t="shared" si="3"/>
        <v>0</v>
      </c>
      <c r="H47" s="622"/>
      <c r="I47" s="220">
        <f t="shared" si="4"/>
        <v>0</v>
      </c>
      <c r="J47" s="257">
        <f t="shared" si="5"/>
        <v>0</v>
      </c>
      <c r="K47" s="126"/>
    </row>
    <row r="48" spans="1:11" s="31" customFormat="1" ht="13.5" thickBot="1">
      <c r="A48" s="449"/>
      <c r="B48" s="109"/>
      <c r="C48" s="130"/>
      <c r="D48" s="221"/>
      <c r="E48" s="221"/>
      <c r="F48" s="221"/>
      <c r="G48" s="221"/>
      <c r="H48" s="221"/>
      <c r="I48" s="221"/>
      <c r="J48" s="254"/>
      <c r="K48" s="126"/>
    </row>
    <row r="49" spans="1:11" s="45" customFormat="1" ht="14.25" thickBot="1" thickTop="1">
      <c r="A49" s="449"/>
      <c r="B49" s="109"/>
      <c r="C49" s="114" t="s">
        <v>18</v>
      </c>
      <c r="D49" s="217">
        <f>SUM(D39:D47)</f>
        <v>0</v>
      </c>
      <c r="E49" s="217">
        <f>SUM(E39:E47)</f>
        <v>0</v>
      </c>
      <c r="F49" s="217">
        <f>SUM(F39:F47)</f>
        <v>0</v>
      </c>
      <c r="G49" s="217">
        <f>E49+F49</f>
        <v>0</v>
      </c>
      <c r="H49" s="217">
        <f>SUM(H39:H47)</f>
        <v>0</v>
      </c>
      <c r="I49" s="217">
        <f>H49-G49</f>
        <v>0</v>
      </c>
      <c r="J49" s="245">
        <f>IF(G49=0,0,I49/G49)</f>
        <v>0</v>
      </c>
      <c r="K49" s="116"/>
    </row>
    <row r="50" spans="1:11" ht="6.75" customHeight="1" thickBot="1" thickTop="1">
      <c r="A50" s="430"/>
      <c r="B50" s="109"/>
      <c r="C50" s="131"/>
      <c r="D50" s="111"/>
      <c r="E50" s="111"/>
      <c r="F50" s="111"/>
      <c r="G50" s="111"/>
      <c r="H50" s="111"/>
      <c r="I50" s="111"/>
      <c r="J50" s="112"/>
      <c r="K50" s="80"/>
    </row>
    <row r="51" spans="1:11" ht="12.75">
      <c r="A51" s="430"/>
      <c r="B51" s="442"/>
      <c r="C51" s="426" t="s">
        <v>329</v>
      </c>
      <c r="D51" s="727" t="s">
        <v>170</v>
      </c>
      <c r="E51" s="730" t="s">
        <v>171</v>
      </c>
      <c r="F51" s="730"/>
      <c r="G51" s="730"/>
      <c r="H51" s="720" t="s">
        <v>172</v>
      </c>
      <c r="I51" s="720"/>
      <c r="J51" s="721"/>
      <c r="K51" s="80"/>
    </row>
    <row r="52" spans="1:11" ht="12.75">
      <c r="A52" s="430"/>
      <c r="B52" s="81"/>
      <c r="C52" s="441"/>
      <c r="D52" s="728"/>
      <c r="E52" s="722" t="s">
        <v>173</v>
      </c>
      <c r="F52" s="722" t="s">
        <v>174</v>
      </c>
      <c r="G52" s="722" t="s">
        <v>175</v>
      </c>
      <c r="H52" s="722" t="s">
        <v>176</v>
      </c>
      <c r="I52" s="722" t="s">
        <v>177</v>
      </c>
      <c r="J52" s="724" t="s">
        <v>178</v>
      </c>
      <c r="K52" s="80"/>
    </row>
    <row r="53" spans="1:11" ht="33" customHeight="1" thickBot="1">
      <c r="A53" s="430"/>
      <c r="B53" s="81"/>
      <c r="C53" s="441"/>
      <c r="D53" s="729"/>
      <c r="E53" s="723"/>
      <c r="F53" s="723"/>
      <c r="G53" s="723"/>
      <c r="H53" s="723"/>
      <c r="I53" s="723"/>
      <c r="J53" s="725"/>
      <c r="K53" s="80"/>
    </row>
    <row r="54" spans="1:11" s="37" customFormat="1" ht="13.5" thickBot="1">
      <c r="A54" s="454"/>
      <c r="B54" s="442"/>
      <c r="C54" s="441"/>
      <c r="D54" s="87"/>
      <c r="E54" s="88" t="s">
        <v>179</v>
      </c>
      <c r="F54" s="87" t="s">
        <v>180</v>
      </c>
      <c r="G54" s="434" t="s">
        <v>181</v>
      </c>
      <c r="H54" s="434" t="s">
        <v>182</v>
      </c>
      <c r="I54" s="434" t="s">
        <v>183</v>
      </c>
      <c r="J54" s="435" t="s">
        <v>184</v>
      </c>
      <c r="K54" s="89"/>
    </row>
    <row r="55" spans="1:11" s="37" customFormat="1" ht="12.75">
      <c r="A55" s="454"/>
      <c r="B55" s="90">
        <v>612</v>
      </c>
      <c r="C55" s="91" t="s">
        <v>19</v>
      </c>
      <c r="D55" s="609"/>
      <c r="E55" s="609"/>
      <c r="F55" s="609"/>
      <c r="G55" s="209">
        <f aca="true" t="shared" si="6" ref="G55:G65">E55+F55</f>
        <v>0</v>
      </c>
      <c r="H55" s="609"/>
      <c r="I55" s="209">
        <f aca="true" t="shared" si="7" ref="I55:I65">H55-G55</f>
        <v>0</v>
      </c>
      <c r="J55" s="241">
        <f aca="true" t="shared" si="8" ref="J55:J65">IF(G55=0,0,I55/G55)</f>
        <v>0</v>
      </c>
      <c r="K55" s="92"/>
    </row>
    <row r="56" spans="1:11" s="37" customFormat="1" ht="12.75">
      <c r="A56" s="454"/>
      <c r="B56" s="90">
        <v>613</v>
      </c>
      <c r="C56" s="93" t="s">
        <v>66</v>
      </c>
      <c r="D56" s="611"/>
      <c r="E56" s="611"/>
      <c r="F56" s="611"/>
      <c r="G56" s="210">
        <f t="shared" si="6"/>
        <v>0</v>
      </c>
      <c r="H56" s="611"/>
      <c r="I56" s="210">
        <f t="shared" si="7"/>
        <v>0</v>
      </c>
      <c r="J56" s="242">
        <f t="shared" si="8"/>
        <v>0</v>
      </c>
      <c r="K56" s="92"/>
    </row>
    <row r="57" spans="1:11" s="37" customFormat="1" ht="12.75">
      <c r="A57" s="454"/>
      <c r="B57" s="90">
        <v>614</v>
      </c>
      <c r="C57" s="93" t="s">
        <v>20</v>
      </c>
      <c r="D57" s="611"/>
      <c r="E57" s="611"/>
      <c r="F57" s="611"/>
      <c r="G57" s="210">
        <f t="shared" si="6"/>
        <v>0</v>
      </c>
      <c r="H57" s="611"/>
      <c r="I57" s="210">
        <f t="shared" si="7"/>
        <v>0</v>
      </c>
      <c r="J57" s="242">
        <f t="shared" si="8"/>
        <v>0</v>
      </c>
      <c r="K57" s="92"/>
    </row>
    <row r="58" spans="1:11" s="37" customFormat="1" ht="12.75">
      <c r="A58" s="454"/>
      <c r="B58" s="90">
        <v>615</v>
      </c>
      <c r="C58" s="93" t="s">
        <v>67</v>
      </c>
      <c r="D58" s="611"/>
      <c r="E58" s="611"/>
      <c r="F58" s="611"/>
      <c r="G58" s="210">
        <f t="shared" si="6"/>
        <v>0</v>
      </c>
      <c r="H58" s="611"/>
      <c r="I58" s="210">
        <f t="shared" si="7"/>
        <v>0</v>
      </c>
      <c r="J58" s="242">
        <f t="shared" si="8"/>
        <v>0</v>
      </c>
      <c r="K58" s="92"/>
    </row>
    <row r="59" spans="1:11" s="37" customFormat="1" ht="12.75">
      <c r="A59" s="454"/>
      <c r="B59" s="90">
        <v>616</v>
      </c>
      <c r="C59" s="93" t="s">
        <v>21</v>
      </c>
      <c r="D59" s="611"/>
      <c r="E59" s="611"/>
      <c r="F59" s="611"/>
      <c r="G59" s="210">
        <f t="shared" si="6"/>
        <v>0</v>
      </c>
      <c r="H59" s="611"/>
      <c r="I59" s="210">
        <f t="shared" si="7"/>
        <v>0</v>
      </c>
      <c r="J59" s="242">
        <f t="shared" si="8"/>
        <v>0</v>
      </c>
      <c r="K59" s="92"/>
    </row>
    <row r="60" spans="1:11" s="37" customFormat="1" ht="12.75">
      <c r="A60" s="454"/>
      <c r="B60" s="90">
        <v>617</v>
      </c>
      <c r="C60" s="93" t="s">
        <v>22</v>
      </c>
      <c r="D60" s="611"/>
      <c r="E60" s="611"/>
      <c r="F60" s="611"/>
      <c r="G60" s="210">
        <f t="shared" si="6"/>
        <v>0</v>
      </c>
      <c r="H60" s="611"/>
      <c r="I60" s="210">
        <f t="shared" si="7"/>
        <v>0</v>
      </c>
      <c r="J60" s="242">
        <f t="shared" si="8"/>
        <v>0</v>
      </c>
      <c r="K60" s="92"/>
    </row>
    <row r="61" spans="1:11" s="42" customFormat="1" ht="12.75">
      <c r="A61" s="456"/>
      <c r="B61" s="90">
        <v>618</v>
      </c>
      <c r="C61" s="93" t="s">
        <v>23</v>
      </c>
      <c r="D61" s="611"/>
      <c r="E61" s="611"/>
      <c r="F61" s="611"/>
      <c r="G61" s="210">
        <f t="shared" si="6"/>
        <v>0</v>
      </c>
      <c r="H61" s="611"/>
      <c r="I61" s="210">
        <f t="shared" si="7"/>
        <v>0</v>
      </c>
      <c r="J61" s="242">
        <f t="shared" si="8"/>
        <v>0</v>
      </c>
      <c r="K61" s="92"/>
    </row>
    <row r="62" spans="1:11" s="42" customFormat="1" ht="12.75">
      <c r="A62" s="456"/>
      <c r="B62" s="132">
        <v>623</v>
      </c>
      <c r="C62" s="105" t="s">
        <v>24</v>
      </c>
      <c r="D62" s="611"/>
      <c r="E62" s="611"/>
      <c r="F62" s="611"/>
      <c r="G62" s="210">
        <f t="shared" si="6"/>
        <v>0</v>
      </c>
      <c r="H62" s="611"/>
      <c r="I62" s="210">
        <f t="shared" si="7"/>
        <v>0</v>
      </c>
      <c r="J62" s="242">
        <f t="shared" si="8"/>
        <v>0</v>
      </c>
      <c r="K62" s="104"/>
    </row>
    <row r="63" spans="1:11" s="37" customFormat="1" ht="12.75">
      <c r="A63" s="454"/>
      <c r="B63" s="132">
        <v>627</v>
      </c>
      <c r="C63" s="105" t="s">
        <v>25</v>
      </c>
      <c r="D63" s="611"/>
      <c r="E63" s="611"/>
      <c r="F63" s="611"/>
      <c r="G63" s="210">
        <f t="shared" si="6"/>
        <v>0</v>
      </c>
      <c r="H63" s="611"/>
      <c r="I63" s="210">
        <f t="shared" si="7"/>
        <v>0</v>
      </c>
      <c r="J63" s="242">
        <f t="shared" si="8"/>
        <v>0</v>
      </c>
      <c r="K63" s="104"/>
    </row>
    <row r="64" spans="1:11" s="37" customFormat="1" ht="25.5">
      <c r="A64" s="454"/>
      <c r="B64" s="133">
        <v>635</v>
      </c>
      <c r="C64" s="134" t="s">
        <v>419</v>
      </c>
      <c r="D64" s="611"/>
      <c r="E64" s="611"/>
      <c r="F64" s="611"/>
      <c r="G64" s="210">
        <f t="shared" si="6"/>
        <v>0</v>
      </c>
      <c r="H64" s="611"/>
      <c r="I64" s="210">
        <f t="shared" si="7"/>
        <v>0</v>
      </c>
      <c r="J64" s="242">
        <f t="shared" si="8"/>
        <v>0</v>
      </c>
      <c r="K64" s="92"/>
    </row>
    <row r="65" spans="1:11" s="37" customFormat="1" ht="13.5" thickBot="1">
      <c r="A65" s="454"/>
      <c r="B65" s="135">
        <v>637</v>
      </c>
      <c r="C65" s="136" t="s">
        <v>420</v>
      </c>
      <c r="D65" s="612"/>
      <c r="E65" s="612"/>
      <c r="F65" s="612"/>
      <c r="G65" s="211">
        <f t="shared" si="6"/>
        <v>0</v>
      </c>
      <c r="H65" s="612"/>
      <c r="I65" s="211">
        <f t="shared" si="7"/>
        <v>0</v>
      </c>
      <c r="J65" s="243">
        <f t="shared" si="8"/>
        <v>0</v>
      </c>
      <c r="K65" s="92"/>
    </row>
    <row r="66" spans="1:11" s="37" customFormat="1" ht="5.25" customHeight="1">
      <c r="A66" s="454"/>
      <c r="B66" s="135"/>
      <c r="C66" s="137"/>
      <c r="D66" s="96"/>
      <c r="E66" s="96"/>
      <c r="F66" s="96"/>
      <c r="G66" s="96"/>
      <c r="H66" s="96"/>
      <c r="I66" s="96"/>
      <c r="J66" s="244"/>
      <c r="K66" s="92"/>
    </row>
    <row r="67" spans="1:11" s="37" customFormat="1" ht="13.5" thickBot="1">
      <c r="A67" s="454"/>
      <c r="B67" s="138" t="s">
        <v>26</v>
      </c>
      <c r="C67" s="137"/>
      <c r="D67" s="96"/>
      <c r="E67" s="96"/>
      <c r="F67" s="96"/>
      <c r="G67" s="96"/>
      <c r="H67" s="96"/>
      <c r="I67" s="96"/>
      <c r="J67" s="244"/>
      <c r="K67" s="139"/>
    </row>
    <row r="68" spans="1:11" s="37" customFormat="1" ht="25.5">
      <c r="A68" s="454"/>
      <c r="B68" s="461">
        <v>651</v>
      </c>
      <c r="C68" s="103" t="s">
        <v>111</v>
      </c>
      <c r="D68" s="609"/>
      <c r="E68" s="609"/>
      <c r="F68" s="609"/>
      <c r="G68" s="209">
        <f>E68+F68</f>
        <v>0</v>
      </c>
      <c r="H68" s="609"/>
      <c r="I68" s="209">
        <f>H68-G68</f>
        <v>0</v>
      </c>
      <c r="J68" s="241">
        <f>IF(G68=0,0,I68/G68)</f>
        <v>0</v>
      </c>
      <c r="K68" s="104"/>
    </row>
    <row r="69" spans="1:11" s="37" customFormat="1" ht="12.75">
      <c r="A69" s="454"/>
      <c r="B69" s="461">
        <v>653</v>
      </c>
      <c r="C69" s="105" t="s">
        <v>213</v>
      </c>
      <c r="D69" s="611"/>
      <c r="E69" s="611"/>
      <c r="F69" s="611"/>
      <c r="G69" s="210">
        <f>E69+F69</f>
        <v>0</v>
      </c>
      <c r="H69" s="611"/>
      <c r="I69" s="210">
        <f>H69-G69</f>
        <v>0</v>
      </c>
      <c r="J69" s="242">
        <f>IF(G69=0,0,I69/G69)</f>
        <v>0</v>
      </c>
      <c r="K69" s="104"/>
    </row>
    <row r="70" spans="1:11" s="37" customFormat="1" ht="12.75">
      <c r="A70" s="454"/>
      <c r="B70" s="132">
        <v>654</v>
      </c>
      <c r="C70" s="105" t="s">
        <v>27</v>
      </c>
      <c r="D70" s="611"/>
      <c r="E70" s="611"/>
      <c r="F70" s="611"/>
      <c r="G70" s="210">
        <f>E70+F70</f>
        <v>0</v>
      </c>
      <c r="H70" s="611"/>
      <c r="I70" s="210">
        <f>H70-G70</f>
        <v>0</v>
      </c>
      <c r="J70" s="242">
        <f>IF(G70=0,0,I70/G70)</f>
        <v>0</v>
      </c>
      <c r="K70" s="104"/>
    </row>
    <row r="71" spans="1:11" s="37" customFormat="1" ht="12.75">
      <c r="A71" s="454"/>
      <c r="B71" s="132">
        <v>657</v>
      </c>
      <c r="C71" s="105" t="s">
        <v>28</v>
      </c>
      <c r="D71" s="611"/>
      <c r="E71" s="611"/>
      <c r="F71" s="611"/>
      <c r="G71" s="210">
        <f>E71+F71</f>
        <v>0</v>
      </c>
      <c r="H71" s="611"/>
      <c r="I71" s="210">
        <f>H71-G71</f>
        <v>0</v>
      </c>
      <c r="J71" s="242">
        <f>IF(G71=0,0,I71/G71)</f>
        <v>0</v>
      </c>
      <c r="K71" s="104"/>
    </row>
    <row r="72" spans="1:11" s="37" customFormat="1" ht="13.5" thickBot="1">
      <c r="A72" s="454"/>
      <c r="B72" s="132">
        <v>658</v>
      </c>
      <c r="C72" s="140" t="s">
        <v>29</v>
      </c>
      <c r="D72" s="612"/>
      <c r="E72" s="612"/>
      <c r="F72" s="612"/>
      <c r="G72" s="211">
        <f>E72+F72</f>
        <v>0</v>
      </c>
      <c r="H72" s="612"/>
      <c r="I72" s="211">
        <f>H72-G72</f>
        <v>0</v>
      </c>
      <c r="J72" s="243">
        <f>IF(G72=0,0,I72/G72)</f>
        <v>0</v>
      </c>
      <c r="K72" s="104"/>
    </row>
    <row r="73" spans="1:11" s="47" customFormat="1" ht="5.25" customHeight="1">
      <c r="A73" s="462"/>
      <c r="B73" s="132"/>
      <c r="C73" s="100"/>
      <c r="D73" s="96"/>
      <c r="E73" s="96"/>
      <c r="F73" s="96"/>
      <c r="G73" s="96"/>
      <c r="H73" s="96"/>
      <c r="I73" s="96"/>
      <c r="J73" s="244"/>
      <c r="K73" s="104"/>
    </row>
    <row r="74" spans="1:11" s="48" customFormat="1" ht="13.5" thickBot="1">
      <c r="A74" s="462"/>
      <c r="B74" s="141" t="s">
        <v>30</v>
      </c>
      <c r="C74" s="159"/>
      <c r="D74" s="101"/>
      <c r="E74" s="101"/>
      <c r="F74" s="101"/>
      <c r="G74" s="101"/>
      <c r="H74" s="101"/>
      <c r="I74" s="101"/>
      <c r="J74" s="249"/>
      <c r="K74" s="102"/>
    </row>
    <row r="75" spans="1:11" s="48" customFormat="1" ht="13.5" thickBot="1">
      <c r="A75" s="462"/>
      <c r="B75" s="149">
        <v>66</v>
      </c>
      <c r="C75" s="142" t="s">
        <v>31</v>
      </c>
      <c r="D75" s="623"/>
      <c r="E75" s="623"/>
      <c r="F75" s="623"/>
      <c r="G75" s="222">
        <f>E75+F75</f>
        <v>0</v>
      </c>
      <c r="H75" s="623"/>
      <c r="I75" s="222">
        <f>H75-G75</f>
        <v>0</v>
      </c>
      <c r="J75" s="250">
        <f>IF(G75=0,0,I75/G75)</f>
        <v>0</v>
      </c>
      <c r="K75" s="143"/>
    </row>
    <row r="76" spans="1:11" s="47" customFormat="1" ht="5.25" customHeight="1">
      <c r="A76" s="462"/>
      <c r="B76" s="463"/>
      <c r="C76" s="144"/>
      <c r="D76" s="96"/>
      <c r="E76" s="96"/>
      <c r="F76" s="96"/>
      <c r="G76" s="96"/>
      <c r="H76" s="96"/>
      <c r="I76" s="96"/>
      <c r="J76" s="244"/>
      <c r="K76" s="143"/>
    </row>
    <row r="77" spans="1:11" s="48" customFormat="1" ht="13.5" thickBot="1">
      <c r="A77" s="462"/>
      <c r="B77" s="141" t="s">
        <v>32</v>
      </c>
      <c r="C77" s="159"/>
      <c r="D77" s="96"/>
      <c r="E77" s="96"/>
      <c r="F77" s="96"/>
      <c r="G77" s="96"/>
      <c r="H77" s="96"/>
      <c r="I77" s="96"/>
      <c r="J77" s="244"/>
      <c r="K77" s="143"/>
    </row>
    <row r="78" spans="1:11" s="48" customFormat="1" ht="12.75">
      <c r="A78" s="462"/>
      <c r="B78" s="149">
        <v>671</v>
      </c>
      <c r="C78" s="145" t="s">
        <v>33</v>
      </c>
      <c r="D78" s="609"/>
      <c r="E78" s="609"/>
      <c r="F78" s="609"/>
      <c r="G78" s="209">
        <f>E78+F78</f>
        <v>0</v>
      </c>
      <c r="H78" s="609"/>
      <c r="I78" s="209">
        <f>H78-G78</f>
        <v>0</v>
      </c>
      <c r="J78" s="241">
        <f>IF(G78=0,0,I78/G78)</f>
        <v>0</v>
      </c>
      <c r="K78" s="143"/>
    </row>
    <row r="79" spans="1:11" s="48" customFormat="1" ht="12.75">
      <c r="A79" s="462"/>
      <c r="B79" s="149">
        <v>672</v>
      </c>
      <c r="C79" s="146" t="s">
        <v>113</v>
      </c>
      <c r="D79" s="611"/>
      <c r="E79" s="611"/>
      <c r="F79" s="611"/>
      <c r="G79" s="210">
        <f>E79+F79</f>
        <v>0</v>
      </c>
      <c r="H79" s="611"/>
      <c r="I79" s="210">
        <f>H79-G79</f>
        <v>0</v>
      </c>
      <c r="J79" s="242">
        <f>IF(G79=0,0,I79/G79)</f>
        <v>0</v>
      </c>
      <c r="K79" s="143"/>
    </row>
    <row r="80" spans="1:11" s="48" customFormat="1" ht="12.75">
      <c r="A80" s="462"/>
      <c r="B80" s="149">
        <v>673</v>
      </c>
      <c r="C80" s="147" t="s">
        <v>114</v>
      </c>
      <c r="D80" s="611"/>
      <c r="E80" s="611"/>
      <c r="F80" s="611"/>
      <c r="G80" s="210">
        <f>E80+F80</f>
        <v>0</v>
      </c>
      <c r="H80" s="611"/>
      <c r="I80" s="210">
        <f>H80-G80</f>
        <v>0</v>
      </c>
      <c r="J80" s="242">
        <f>IF(G80=0,0,I80/G80)</f>
        <v>0</v>
      </c>
      <c r="K80" s="143"/>
    </row>
    <row r="81" spans="1:11" s="48" customFormat="1" ht="12.75">
      <c r="A81" s="462"/>
      <c r="B81" s="149">
        <v>675</v>
      </c>
      <c r="C81" s="146" t="s">
        <v>34</v>
      </c>
      <c r="D81" s="611"/>
      <c r="E81" s="611"/>
      <c r="F81" s="611"/>
      <c r="G81" s="210">
        <f>E81+F81</f>
        <v>0</v>
      </c>
      <c r="H81" s="611"/>
      <c r="I81" s="210">
        <f>H81-G81</f>
        <v>0</v>
      </c>
      <c r="J81" s="242">
        <f>IF(G81=0,0,I81/G81)</f>
        <v>0</v>
      </c>
      <c r="K81" s="143"/>
    </row>
    <row r="82" spans="1:11" s="48" customFormat="1" ht="12" customHeight="1" thickBot="1">
      <c r="A82" s="462"/>
      <c r="B82" s="149">
        <v>678</v>
      </c>
      <c r="C82" s="148" t="s">
        <v>35</v>
      </c>
      <c r="D82" s="612"/>
      <c r="E82" s="612"/>
      <c r="F82" s="612"/>
      <c r="G82" s="211">
        <f>E82+F82</f>
        <v>0</v>
      </c>
      <c r="H82" s="612"/>
      <c r="I82" s="211">
        <f>H82-G82</f>
        <v>0</v>
      </c>
      <c r="J82" s="243">
        <f>IF(G82=0,0,I82/G82)</f>
        <v>0</v>
      </c>
      <c r="K82" s="143"/>
    </row>
    <row r="83" spans="1:11" s="49" customFormat="1" ht="5.25" customHeight="1">
      <c r="A83" s="464"/>
      <c r="B83" s="463"/>
      <c r="C83" s="149"/>
      <c r="D83" s="96"/>
      <c r="E83" s="96"/>
      <c r="F83" s="96"/>
      <c r="G83" s="96"/>
      <c r="H83" s="96"/>
      <c r="I83" s="96"/>
      <c r="J83" s="244"/>
      <c r="K83" s="143"/>
    </row>
    <row r="84" spans="1:11" s="48" customFormat="1" ht="13.5" thickBot="1">
      <c r="A84" s="462"/>
      <c r="B84" s="150" t="s">
        <v>36</v>
      </c>
      <c r="C84" s="151"/>
      <c r="D84" s="152"/>
      <c r="E84" s="152"/>
      <c r="F84" s="152"/>
      <c r="G84" s="152"/>
      <c r="H84" s="152"/>
      <c r="I84" s="152"/>
      <c r="J84" s="251"/>
      <c r="K84" s="153"/>
    </row>
    <row r="85" spans="1:11" s="48" customFormat="1" ht="25.5">
      <c r="A85" s="462"/>
      <c r="B85" s="149">
        <v>6811</v>
      </c>
      <c r="C85" s="145" t="s">
        <v>37</v>
      </c>
      <c r="D85" s="613"/>
      <c r="E85" s="613"/>
      <c r="F85" s="613"/>
      <c r="G85" s="223">
        <f aca="true" t="shared" si="9" ref="G85:G92">E85+F85</f>
        <v>0</v>
      </c>
      <c r="H85" s="613"/>
      <c r="I85" s="209">
        <f aca="true" t="shared" si="10" ref="I85:I92">H85-G85</f>
        <v>0</v>
      </c>
      <c r="J85" s="241">
        <f aca="true" t="shared" si="11" ref="J85:J92">IF(G85=0,0,I85/G85)</f>
        <v>0</v>
      </c>
      <c r="K85" s="143"/>
    </row>
    <row r="86" spans="1:11" s="48" customFormat="1" ht="12.75">
      <c r="A86" s="462"/>
      <c r="B86" s="149">
        <v>6812</v>
      </c>
      <c r="C86" s="146" t="s">
        <v>38</v>
      </c>
      <c r="D86" s="614"/>
      <c r="E86" s="614"/>
      <c r="F86" s="614"/>
      <c r="G86" s="224">
        <f t="shared" si="9"/>
        <v>0</v>
      </c>
      <c r="H86" s="614"/>
      <c r="I86" s="210">
        <f t="shared" si="10"/>
        <v>0</v>
      </c>
      <c r="J86" s="242">
        <f t="shared" si="11"/>
        <v>0</v>
      </c>
      <c r="K86" s="143"/>
    </row>
    <row r="87" spans="1:11" s="47" customFormat="1" ht="12.75">
      <c r="A87" s="462"/>
      <c r="B87" s="149">
        <v>6815</v>
      </c>
      <c r="C87" s="146" t="s">
        <v>115</v>
      </c>
      <c r="D87" s="614"/>
      <c r="E87" s="614"/>
      <c r="F87" s="614"/>
      <c r="G87" s="224">
        <f t="shared" si="9"/>
        <v>0</v>
      </c>
      <c r="H87" s="614"/>
      <c r="I87" s="210">
        <f t="shared" si="10"/>
        <v>0</v>
      </c>
      <c r="J87" s="242">
        <f t="shared" si="11"/>
        <v>0</v>
      </c>
      <c r="K87" s="143"/>
    </row>
    <row r="88" spans="1:11" s="47" customFormat="1" ht="25.5">
      <c r="A88" s="462"/>
      <c r="B88" s="154">
        <v>6816</v>
      </c>
      <c r="C88" s="146" t="s">
        <v>39</v>
      </c>
      <c r="D88" s="614"/>
      <c r="E88" s="614"/>
      <c r="F88" s="614"/>
      <c r="G88" s="224">
        <f t="shared" si="9"/>
        <v>0</v>
      </c>
      <c r="H88" s="614"/>
      <c r="I88" s="210">
        <f t="shared" si="10"/>
        <v>0</v>
      </c>
      <c r="J88" s="242">
        <f t="shared" si="11"/>
        <v>0</v>
      </c>
      <c r="K88" s="143"/>
    </row>
    <row r="89" spans="1:11" s="48" customFormat="1" ht="12.75">
      <c r="A89" s="462"/>
      <c r="B89" s="154">
        <v>6817</v>
      </c>
      <c r="C89" s="146" t="s">
        <v>40</v>
      </c>
      <c r="D89" s="614"/>
      <c r="E89" s="614"/>
      <c r="F89" s="614"/>
      <c r="G89" s="224">
        <f t="shared" si="9"/>
        <v>0</v>
      </c>
      <c r="H89" s="614"/>
      <c r="I89" s="210">
        <f t="shared" si="10"/>
        <v>0</v>
      </c>
      <c r="J89" s="242">
        <f t="shared" si="11"/>
        <v>0</v>
      </c>
      <c r="K89" s="143"/>
    </row>
    <row r="90" spans="1:11" s="48" customFormat="1" ht="25.5">
      <c r="A90" s="462"/>
      <c r="B90" s="149">
        <v>686</v>
      </c>
      <c r="C90" s="146" t="s">
        <v>421</v>
      </c>
      <c r="D90" s="614"/>
      <c r="E90" s="614"/>
      <c r="F90" s="614"/>
      <c r="G90" s="224">
        <f t="shared" si="9"/>
        <v>0</v>
      </c>
      <c r="H90" s="614"/>
      <c r="I90" s="210">
        <f t="shared" si="10"/>
        <v>0</v>
      </c>
      <c r="J90" s="242">
        <f t="shared" si="11"/>
        <v>0</v>
      </c>
      <c r="K90" s="143"/>
    </row>
    <row r="91" spans="1:11" s="50" customFormat="1" ht="25.5">
      <c r="A91" s="465"/>
      <c r="B91" s="149">
        <v>687</v>
      </c>
      <c r="C91" s="146" t="s">
        <v>41</v>
      </c>
      <c r="D91" s="614"/>
      <c r="E91" s="614"/>
      <c r="F91" s="614"/>
      <c r="G91" s="224">
        <f t="shared" si="9"/>
        <v>0</v>
      </c>
      <c r="H91" s="614"/>
      <c r="I91" s="210">
        <f t="shared" si="10"/>
        <v>0</v>
      </c>
      <c r="J91" s="242">
        <f t="shared" si="11"/>
        <v>0</v>
      </c>
      <c r="K91" s="143"/>
    </row>
    <row r="92" spans="1:11" s="48" customFormat="1" ht="26.25" thickBot="1">
      <c r="A92" s="462"/>
      <c r="B92" s="155">
        <v>68742</v>
      </c>
      <c r="C92" s="156" t="s">
        <v>86</v>
      </c>
      <c r="D92" s="624"/>
      <c r="E92" s="624"/>
      <c r="F92" s="624"/>
      <c r="G92" s="261">
        <f t="shared" si="9"/>
        <v>0</v>
      </c>
      <c r="H92" s="624"/>
      <c r="I92" s="215">
        <f t="shared" si="10"/>
        <v>0</v>
      </c>
      <c r="J92" s="252">
        <f t="shared" si="11"/>
        <v>0</v>
      </c>
      <c r="K92" s="157"/>
    </row>
    <row r="93" spans="1:11" s="48" customFormat="1" ht="5.25" customHeight="1" thickBot="1">
      <c r="A93" s="462"/>
      <c r="B93" s="463"/>
      <c r="C93" s="149"/>
      <c r="D93" s="96"/>
      <c r="E93" s="96"/>
      <c r="F93" s="96"/>
      <c r="G93" s="96"/>
      <c r="H93" s="96"/>
      <c r="I93" s="96"/>
      <c r="J93" s="244"/>
      <c r="K93" s="143"/>
    </row>
    <row r="94" spans="1:11" s="51" customFormat="1" ht="14.25" thickBot="1" thickTop="1">
      <c r="A94" s="466"/>
      <c r="B94" s="463"/>
      <c r="C94" s="114" t="s">
        <v>42</v>
      </c>
      <c r="D94" s="217">
        <f>SUM(D55:D65)+SUM(D68:D72)+D75+SUM(D78:D82)+SUM(D85:D91)</f>
        <v>0</v>
      </c>
      <c r="E94" s="217">
        <f>SUM(E55:E65)+SUM(E68:E72)+E75+SUM(E78:E82)+SUM(E85:E91)</f>
        <v>0</v>
      </c>
      <c r="F94" s="217">
        <f>SUM(F55:F65)+SUM(F68:F72)+F75+SUM(F78:F82)+SUM(F85:F91)</f>
        <v>0</v>
      </c>
      <c r="G94" s="217">
        <f>E94+F94</f>
        <v>0</v>
      </c>
      <c r="H94" s="217">
        <f>SUM(H55:H65)+SUM(H68:H72)+H75+SUM(H78:H82)+SUM(H85:H91)</f>
        <v>0</v>
      </c>
      <c r="I94" s="217">
        <f>H94-G94</f>
        <v>0</v>
      </c>
      <c r="J94" s="245">
        <f>IF(G94=0,0,I94/G94)</f>
        <v>0</v>
      </c>
      <c r="K94" s="116"/>
    </row>
    <row r="95" spans="1:11" s="48" customFormat="1" ht="5.25" customHeight="1" thickBot="1" thickTop="1">
      <c r="A95" s="462"/>
      <c r="B95" s="158"/>
      <c r="C95" s="159"/>
      <c r="D95" s="225"/>
      <c r="E95" s="225"/>
      <c r="F95" s="225"/>
      <c r="G95" s="225"/>
      <c r="H95" s="225"/>
      <c r="I95" s="225"/>
      <c r="J95" s="253"/>
      <c r="K95" s="160"/>
    </row>
    <row r="96" spans="1:11" ht="14.25" thickBot="1" thickTop="1">
      <c r="A96" s="430"/>
      <c r="B96" s="463"/>
      <c r="C96" s="114" t="s">
        <v>83</v>
      </c>
      <c r="D96" s="226">
        <f>D33+D49+D94</f>
        <v>0</v>
      </c>
      <c r="E96" s="226">
        <f>E33+E49+E94</f>
        <v>0</v>
      </c>
      <c r="F96" s="226">
        <f>F33+F49+F94</f>
        <v>0</v>
      </c>
      <c r="G96" s="226">
        <f>E96+F96</f>
        <v>0</v>
      </c>
      <c r="H96" s="226">
        <f>H33+H49+H94</f>
        <v>0</v>
      </c>
      <c r="I96" s="217">
        <f>H96-G96</f>
        <v>0</v>
      </c>
      <c r="J96" s="245">
        <f>IF(G96=0,0,I96/G96)</f>
        <v>0</v>
      </c>
      <c r="K96" s="161"/>
    </row>
    <row r="97" spans="1:11" ht="5.25" customHeight="1" thickBot="1" thickTop="1">
      <c r="A97" s="430"/>
      <c r="B97" s="440"/>
      <c r="C97" s="441"/>
      <c r="D97" s="232"/>
      <c r="E97" s="232"/>
      <c r="F97" s="232"/>
      <c r="G97" s="232"/>
      <c r="H97" s="232"/>
      <c r="I97" s="232"/>
      <c r="J97" s="239"/>
      <c r="K97" s="162"/>
    </row>
    <row r="98" spans="1:11" ht="14.25" thickBot="1" thickTop="1">
      <c r="A98" s="430"/>
      <c r="B98" s="440"/>
      <c r="C98" s="114" t="s">
        <v>185</v>
      </c>
      <c r="D98" s="226">
        <f>IF(D96-D176&gt;0,0,D176-D96)</f>
        <v>0</v>
      </c>
      <c r="E98" s="226">
        <f>IF(E96-E176&gt;0,0,E176-E96)</f>
        <v>0</v>
      </c>
      <c r="F98" s="226">
        <f>IF(F96-F176&gt;0,0,F176-F96)</f>
        <v>0</v>
      </c>
      <c r="G98" s="226">
        <f>IF((G96-G176)&gt;0,0,G176-G96)</f>
        <v>0</v>
      </c>
      <c r="H98" s="226">
        <f>IF(H96-H176&gt;0,0,H176-H96)</f>
        <v>0</v>
      </c>
      <c r="I98" s="217">
        <f>H98-G98</f>
        <v>0</v>
      </c>
      <c r="J98" s="245">
        <f>IF(G98=0,0,I98/G98)</f>
        <v>0</v>
      </c>
      <c r="K98" s="116"/>
    </row>
    <row r="99" spans="1:11" ht="5.25" customHeight="1" thickBot="1" thickTop="1">
      <c r="A99" s="430"/>
      <c r="B99" s="440"/>
      <c r="C99" s="441"/>
      <c r="D99" s="232"/>
      <c r="E99" s="232"/>
      <c r="F99" s="232"/>
      <c r="G99" s="232"/>
      <c r="H99" s="232"/>
      <c r="I99" s="232"/>
      <c r="J99" s="239"/>
      <c r="K99" s="80"/>
    </row>
    <row r="100" spans="1:11" ht="10.5" customHeight="1" hidden="1" thickTop="1">
      <c r="A100" s="430"/>
      <c r="B100" s="440"/>
      <c r="C100" s="163" t="s">
        <v>85</v>
      </c>
      <c r="D100" s="227"/>
      <c r="E100" s="228"/>
      <c r="F100" s="229"/>
      <c r="G100" s="221"/>
      <c r="H100" s="221"/>
      <c r="I100" s="221"/>
      <c r="J100" s="254"/>
      <c r="K100" s="80"/>
    </row>
    <row r="101" spans="1:11" ht="13.5" hidden="1" thickBot="1">
      <c r="A101" s="430"/>
      <c r="B101" s="432"/>
      <c r="C101" s="433"/>
      <c r="D101" s="232"/>
      <c r="E101" s="232"/>
      <c r="F101" s="232"/>
      <c r="G101" s="232"/>
      <c r="H101" s="232"/>
      <c r="I101" s="232"/>
      <c r="J101" s="239"/>
      <c r="K101" s="80"/>
    </row>
    <row r="102" spans="1:11" ht="13.5" hidden="1" thickBot="1">
      <c r="A102" s="430"/>
      <c r="B102" s="432"/>
      <c r="C102" s="433"/>
      <c r="D102" s="232"/>
      <c r="E102" s="232"/>
      <c r="F102" s="232"/>
      <c r="G102" s="232"/>
      <c r="H102" s="232"/>
      <c r="I102" s="232"/>
      <c r="J102" s="239"/>
      <c r="K102" s="80"/>
    </row>
    <row r="103" spans="1:11" ht="14.25" thickBot="1" thickTop="1">
      <c r="A103" s="430"/>
      <c r="B103" s="440"/>
      <c r="C103" s="114" t="s">
        <v>187</v>
      </c>
      <c r="D103" s="226">
        <f>D96+D98</f>
        <v>0</v>
      </c>
      <c r="E103" s="226">
        <f>E96+E98</f>
        <v>0</v>
      </c>
      <c r="F103" s="226">
        <f>F96+F98</f>
        <v>0</v>
      </c>
      <c r="G103" s="226">
        <f>G96+G98</f>
        <v>0</v>
      </c>
      <c r="H103" s="226">
        <f>H96+H98</f>
        <v>0</v>
      </c>
      <c r="I103" s="217">
        <f>H103-G103</f>
        <v>0</v>
      </c>
      <c r="J103" s="245">
        <f>IF(G103=0,0,I103/G103)</f>
        <v>0</v>
      </c>
      <c r="K103" s="161"/>
    </row>
    <row r="104" spans="1:11" ht="14.25" thickBot="1" thickTop="1">
      <c r="A104" s="430"/>
      <c r="B104" s="432"/>
      <c r="C104" s="433"/>
      <c r="D104" s="184"/>
      <c r="E104" s="184"/>
      <c r="F104" s="184"/>
      <c r="G104" s="184"/>
      <c r="H104" s="184"/>
      <c r="I104" s="184"/>
      <c r="J104" s="467"/>
      <c r="K104" s="80"/>
    </row>
    <row r="105" spans="1:11" ht="12.75">
      <c r="A105" s="430"/>
      <c r="B105" s="468" t="s">
        <v>210</v>
      </c>
      <c r="C105" s="442"/>
      <c r="D105" s="727" t="s">
        <v>170</v>
      </c>
      <c r="E105" s="730" t="s">
        <v>171</v>
      </c>
      <c r="F105" s="730"/>
      <c r="G105" s="730"/>
      <c r="H105" s="720" t="s">
        <v>172</v>
      </c>
      <c r="I105" s="720"/>
      <c r="J105" s="721"/>
      <c r="K105" s="80"/>
    </row>
    <row r="106" spans="1:11" ht="12.75">
      <c r="A106" s="430"/>
      <c r="B106" s="81" t="s">
        <v>344</v>
      </c>
      <c r="C106" s="433"/>
      <c r="D106" s="728"/>
      <c r="E106" s="722" t="s">
        <v>173</v>
      </c>
      <c r="F106" s="722" t="s">
        <v>174</v>
      </c>
      <c r="G106" s="722" t="s">
        <v>175</v>
      </c>
      <c r="H106" s="722" t="s">
        <v>176</v>
      </c>
      <c r="I106" s="722" t="s">
        <v>177</v>
      </c>
      <c r="J106" s="724" t="s">
        <v>178</v>
      </c>
      <c r="K106" s="80"/>
    </row>
    <row r="107" spans="1:11" ht="34.5" customHeight="1" thickBot="1">
      <c r="A107" s="430"/>
      <c r="B107" s="431"/>
      <c r="C107" s="164" t="s">
        <v>261</v>
      </c>
      <c r="D107" s="729"/>
      <c r="E107" s="723"/>
      <c r="F107" s="723"/>
      <c r="G107" s="723"/>
      <c r="H107" s="723"/>
      <c r="I107" s="723"/>
      <c r="J107" s="725"/>
      <c r="K107" s="80"/>
    </row>
    <row r="108" spans="1:11" ht="13.5" thickBot="1">
      <c r="A108" s="430"/>
      <c r="B108" s="165"/>
      <c r="C108" s="166"/>
      <c r="D108" s="87"/>
      <c r="E108" s="88" t="s">
        <v>179</v>
      </c>
      <c r="F108" s="87" t="s">
        <v>180</v>
      </c>
      <c r="G108" s="434" t="s">
        <v>181</v>
      </c>
      <c r="H108" s="434" t="s">
        <v>182</v>
      </c>
      <c r="I108" s="434" t="s">
        <v>183</v>
      </c>
      <c r="J108" s="435" t="s">
        <v>184</v>
      </c>
      <c r="K108" s="80"/>
    </row>
    <row r="109" spans="1:11" ht="12.75">
      <c r="A109" s="430"/>
      <c r="B109" s="167"/>
      <c r="C109" s="168" t="s">
        <v>43</v>
      </c>
      <c r="D109" s="609"/>
      <c r="E109" s="609"/>
      <c r="F109" s="609"/>
      <c r="G109" s="209">
        <f aca="true" t="shared" si="12" ref="G109:G119">E109+F109</f>
        <v>0</v>
      </c>
      <c r="H109" s="609"/>
      <c r="I109" s="209">
        <f aca="true" t="shared" si="13" ref="I109:I119">H109-G109</f>
        <v>0</v>
      </c>
      <c r="J109" s="241">
        <f aca="true" t="shared" si="14" ref="J109:J119">IF(G109=0,0,I109/G109)</f>
        <v>0</v>
      </c>
      <c r="K109" s="169"/>
    </row>
    <row r="110" spans="1:11" ht="25.5">
      <c r="A110" s="430"/>
      <c r="B110" s="167"/>
      <c r="C110" s="170" t="s">
        <v>215</v>
      </c>
      <c r="D110" s="610"/>
      <c r="E110" s="610"/>
      <c r="F110" s="610"/>
      <c r="G110" s="214">
        <f t="shared" si="12"/>
        <v>0</v>
      </c>
      <c r="H110" s="610"/>
      <c r="I110" s="214">
        <f t="shared" si="13"/>
        <v>0</v>
      </c>
      <c r="J110" s="258">
        <f t="shared" si="14"/>
        <v>0</v>
      </c>
      <c r="K110" s="169"/>
    </row>
    <row r="111" spans="1:11" ht="12.75">
      <c r="A111" s="430"/>
      <c r="B111" s="167"/>
      <c r="C111" s="147" t="s">
        <v>44</v>
      </c>
      <c r="D111" s="611"/>
      <c r="E111" s="611"/>
      <c r="F111" s="611"/>
      <c r="G111" s="210">
        <f t="shared" si="12"/>
        <v>0</v>
      </c>
      <c r="H111" s="611"/>
      <c r="I111" s="210">
        <f t="shared" si="13"/>
        <v>0</v>
      </c>
      <c r="J111" s="242">
        <f t="shared" si="14"/>
        <v>0</v>
      </c>
      <c r="K111" s="169"/>
    </row>
    <row r="112" spans="1:11" ht="12.75">
      <c r="A112" s="430"/>
      <c r="B112" s="167"/>
      <c r="C112" s="147" t="s">
        <v>45</v>
      </c>
      <c r="D112" s="611"/>
      <c r="E112" s="611"/>
      <c r="F112" s="611"/>
      <c r="G112" s="210">
        <f t="shared" si="12"/>
        <v>0</v>
      </c>
      <c r="H112" s="611"/>
      <c r="I112" s="210">
        <f t="shared" si="13"/>
        <v>0</v>
      </c>
      <c r="J112" s="242">
        <f t="shared" si="14"/>
        <v>0</v>
      </c>
      <c r="K112" s="169"/>
    </row>
    <row r="113" spans="1:11" ht="25.5">
      <c r="A113" s="430"/>
      <c r="B113" s="167"/>
      <c r="C113" s="170" t="s">
        <v>215</v>
      </c>
      <c r="D113" s="610"/>
      <c r="E113" s="610"/>
      <c r="F113" s="610"/>
      <c r="G113" s="214">
        <f t="shared" si="12"/>
        <v>0</v>
      </c>
      <c r="H113" s="610"/>
      <c r="I113" s="214">
        <f t="shared" si="13"/>
        <v>0</v>
      </c>
      <c r="J113" s="258">
        <f t="shared" si="14"/>
        <v>0</v>
      </c>
      <c r="K113" s="169"/>
    </row>
    <row r="114" spans="1:11" ht="12.75">
      <c r="A114" s="430"/>
      <c r="B114" s="171"/>
      <c r="C114" s="147" t="s">
        <v>345</v>
      </c>
      <c r="D114" s="611"/>
      <c r="E114" s="611"/>
      <c r="F114" s="611"/>
      <c r="G114" s="210">
        <f t="shared" si="12"/>
        <v>0</v>
      </c>
      <c r="H114" s="611"/>
      <c r="I114" s="210">
        <f t="shared" si="13"/>
        <v>0</v>
      </c>
      <c r="J114" s="242">
        <f t="shared" si="14"/>
        <v>0</v>
      </c>
      <c r="K114" s="169"/>
    </row>
    <row r="115" spans="1:11" ht="12.75">
      <c r="A115" s="430"/>
      <c r="B115" s="171"/>
      <c r="C115" s="147" t="s">
        <v>46</v>
      </c>
      <c r="D115" s="611"/>
      <c r="E115" s="611"/>
      <c r="F115" s="611"/>
      <c r="G115" s="210">
        <f t="shared" si="12"/>
        <v>0</v>
      </c>
      <c r="H115" s="611"/>
      <c r="I115" s="210">
        <f t="shared" si="13"/>
        <v>0</v>
      </c>
      <c r="J115" s="242">
        <f t="shared" si="14"/>
        <v>0</v>
      </c>
      <c r="K115" s="172"/>
    </row>
    <row r="116" spans="1:11" ht="12.75">
      <c r="A116" s="430"/>
      <c r="B116" s="171"/>
      <c r="C116" s="173" t="s">
        <v>116</v>
      </c>
      <c r="D116" s="610"/>
      <c r="E116" s="610"/>
      <c r="F116" s="610"/>
      <c r="G116" s="214">
        <f t="shared" si="12"/>
        <v>0</v>
      </c>
      <c r="H116" s="610"/>
      <c r="I116" s="214">
        <f t="shared" si="13"/>
        <v>0</v>
      </c>
      <c r="J116" s="258">
        <f t="shared" si="14"/>
        <v>0</v>
      </c>
      <c r="K116" s="172"/>
    </row>
    <row r="117" spans="1:11" ht="12.75">
      <c r="A117" s="430"/>
      <c r="B117" s="171"/>
      <c r="C117" s="173" t="s">
        <v>117</v>
      </c>
      <c r="D117" s="610"/>
      <c r="E117" s="610"/>
      <c r="F117" s="610"/>
      <c r="G117" s="214">
        <f t="shared" si="12"/>
        <v>0</v>
      </c>
      <c r="H117" s="610"/>
      <c r="I117" s="214">
        <f t="shared" si="13"/>
        <v>0</v>
      </c>
      <c r="J117" s="258">
        <f t="shared" si="14"/>
        <v>0</v>
      </c>
      <c r="K117" s="172"/>
    </row>
    <row r="118" spans="1:11" ht="12.75">
      <c r="A118" s="430"/>
      <c r="B118" s="171"/>
      <c r="C118" s="173" t="s">
        <v>118</v>
      </c>
      <c r="D118" s="610"/>
      <c r="E118" s="610"/>
      <c r="F118" s="610"/>
      <c r="G118" s="214">
        <f t="shared" si="12"/>
        <v>0</v>
      </c>
      <c r="H118" s="610"/>
      <c r="I118" s="214">
        <f t="shared" si="13"/>
        <v>0</v>
      </c>
      <c r="J118" s="258">
        <f t="shared" si="14"/>
        <v>0</v>
      </c>
      <c r="K118" s="172"/>
    </row>
    <row r="119" spans="1:11" s="53" customFormat="1" ht="13.5" thickBot="1">
      <c r="A119" s="430"/>
      <c r="B119" s="171"/>
      <c r="C119" s="174" t="s">
        <v>47</v>
      </c>
      <c r="D119" s="612"/>
      <c r="E119" s="612"/>
      <c r="F119" s="612"/>
      <c r="G119" s="211">
        <f t="shared" si="12"/>
        <v>0</v>
      </c>
      <c r="H119" s="612"/>
      <c r="I119" s="211">
        <f t="shared" si="13"/>
        <v>0</v>
      </c>
      <c r="J119" s="243">
        <f t="shared" si="14"/>
        <v>0</v>
      </c>
      <c r="K119" s="172"/>
    </row>
    <row r="120" spans="1:11" ht="13.5" thickBot="1">
      <c r="A120" s="430"/>
      <c r="B120" s="171"/>
      <c r="C120" s="175"/>
      <c r="D120" s="230"/>
      <c r="E120" s="230"/>
      <c r="F120" s="230"/>
      <c r="G120" s="230"/>
      <c r="H120" s="230"/>
      <c r="I120" s="230"/>
      <c r="J120" s="248"/>
      <c r="K120" s="172"/>
    </row>
    <row r="121" spans="1:11" s="427" customFormat="1" ht="14.25" thickBot="1" thickTop="1">
      <c r="A121" s="469"/>
      <c r="B121" s="165"/>
      <c r="C121" s="114" t="s">
        <v>8</v>
      </c>
      <c r="D121" s="226">
        <f>D109+D111+D112+D114+D115+D119</f>
        <v>0</v>
      </c>
      <c r="E121" s="226">
        <f>E109+E111+E112+E114+E115+E119</f>
        <v>0</v>
      </c>
      <c r="F121" s="226">
        <f>F109+F111+F112+F114+F115+F119</f>
        <v>0</v>
      </c>
      <c r="G121" s="226">
        <f>E121+F121</f>
        <v>0</v>
      </c>
      <c r="H121" s="226">
        <f>H109+H111+H112+H114+H115+H119</f>
        <v>0</v>
      </c>
      <c r="I121" s="226">
        <f>H121-G121</f>
        <v>0</v>
      </c>
      <c r="J121" s="245">
        <f>IF(G121=0,0,I121/G121)</f>
        <v>0</v>
      </c>
      <c r="K121" s="116"/>
    </row>
    <row r="122" spans="1:11" ht="27" customHeight="1" thickBot="1" thickTop="1">
      <c r="A122" s="430"/>
      <c r="B122" s="185"/>
      <c r="C122" s="527" t="s">
        <v>346</v>
      </c>
      <c r="D122" s="96"/>
      <c r="E122" s="96"/>
      <c r="F122" s="111"/>
      <c r="G122" s="111"/>
      <c r="H122" s="111"/>
      <c r="I122" s="111"/>
      <c r="J122" s="112"/>
      <c r="K122" s="80"/>
    </row>
    <row r="123" spans="1:11" ht="12.75">
      <c r="A123" s="430"/>
      <c r="B123" s="431"/>
      <c r="C123" s="726" t="s">
        <v>262</v>
      </c>
      <c r="D123" s="727" t="s">
        <v>170</v>
      </c>
      <c r="E123" s="730" t="s">
        <v>171</v>
      </c>
      <c r="F123" s="730"/>
      <c r="G123" s="730"/>
      <c r="H123" s="720" t="s">
        <v>172</v>
      </c>
      <c r="I123" s="720"/>
      <c r="J123" s="721"/>
      <c r="K123" s="80"/>
    </row>
    <row r="124" spans="1:11" ht="12.75">
      <c r="A124" s="430"/>
      <c r="B124" s="432"/>
      <c r="C124" s="726"/>
      <c r="D124" s="728"/>
      <c r="E124" s="722" t="s">
        <v>173</v>
      </c>
      <c r="F124" s="722" t="s">
        <v>174</v>
      </c>
      <c r="G124" s="722" t="s">
        <v>175</v>
      </c>
      <c r="H124" s="722" t="s">
        <v>176</v>
      </c>
      <c r="I124" s="722" t="s">
        <v>177</v>
      </c>
      <c r="J124" s="724" t="s">
        <v>178</v>
      </c>
      <c r="K124" s="80"/>
    </row>
    <row r="125" spans="1:11" ht="34.5" customHeight="1" thickBot="1">
      <c r="A125" s="430"/>
      <c r="B125" s="432"/>
      <c r="C125" s="176"/>
      <c r="D125" s="729"/>
      <c r="E125" s="723"/>
      <c r="F125" s="723"/>
      <c r="G125" s="723"/>
      <c r="H125" s="723"/>
      <c r="I125" s="723"/>
      <c r="J125" s="725"/>
      <c r="K125" s="80"/>
    </row>
    <row r="126" spans="1:11" ht="13.5" thickBot="1">
      <c r="A126" s="430"/>
      <c r="B126" s="165"/>
      <c r="C126" s="166"/>
      <c r="D126" s="87"/>
      <c r="E126" s="88" t="s">
        <v>179</v>
      </c>
      <c r="F126" s="87" t="s">
        <v>180</v>
      </c>
      <c r="G126" s="434" t="s">
        <v>181</v>
      </c>
      <c r="H126" s="434" t="s">
        <v>182</v>
      </c>
      <c r="I126" s="434" t="s">
        <v>183</v>
      </c>
      <c r="J126" s="435" t="s">
        <v>184</v>
      </c>
      <c r="K126" s="80"/>
    </row>
    <row r="127" spans="1:11" ht="12.75">
      <c r="A127" s="430"/>
      <c r="B127" s="470">
        <v>70</v>
      </c>
      <c r="C127" s="177" t="s">
        <v>64</v>
      </c>
      <c r="D127" s="613"/>
      <c r="E127" s="613"/>
      <c r="F127" s="613"/>
      <c r="G127" s="223">
        <f aca="true" t="shared" si="15" ref="G127:G146">E127+F127</f>
        <v>0</v>
      </c>
      <c r="H127" s="613"/>
      <c r="I127" s="209">
        <f aca="true" t="shared" si="16" ref="I127:I146">H127-G127</f>
        <v>0</v>
      </c>
      <c r="J127" s="241">
        <f aca="true" t="shared" si="17" ref="J127:J146">IF(G127=0,0,I127/G127)</f>
        <v>0</v>
      </c>
      <c r="K127" s="178"/>
    </row>
    <row r="128" spans="1:11" ht="12.75">
      <c r="A128" s="430"/>
      <c r="B128" s="470">
        <v>7321</v>
      </c>
      <c r="C128" s="179" t="s">
        <v>119</v>
      </c>
      <c r="D128" s="614"/>
      <c r="E128" s="614"/>
      <c r="F128" s="614"/>
      <c r="G128" s="224">
        <f t="shared" si="15"/>
        <v>0</v>
      </c>
      <c r="H128" s="614"/>
      <c r="I128" s="210">
        <f t="shared" si="16"/>
        <v>0</v>
      </c>
      <c r="J128" s="242">
        <f t="shared" si="17"/>
        <v>0</v>
      </c>
      <c r="K128" s="178"/>
    </row>
    <row r="129" spans="1:11" ht="25.5">
      <c r="A129" s="430"/>
      <c r="B129" s="470">
        <v>7322</v>
      </c>
      <c r="C129" s="179" t="s">
        <v>216</v>
      </c>
      <c r="D129" s="615"/>
      <c r="E129" s="615"/>
      <c r="F129" s="615"/>
      <c r="G129" s="219">
        <f t="shared" si="15"/>
        <v>0</v>
      </c>
      <c r="H129" s="615"/>
      <c r="I129" s="210">
        <f t="shared" si="16"/>
        <v>0</v>
      </c>
      <c r="J129" s="242">
        <f t="shared" si="17"/>
        <v>0</v>
      </c>
      <c r="K129" s="178"/>
    </row>
    <row r="130" spans="1:11" ht="12.75">
      <c r="A130" s="430"/>
      <c r="B130" s="470">
        <v>7323</v>
      </c>
      <c r="C130" s="179" t="s">
        <v>120</v>
      </c>
      <c r="D130" s="614"/>
      <c r="E130" s="614"/>
      <c r="F130" s="614"/>
      <c r="G130" s="224">
        <f t="shared" si="15"/>
        <v>0</v>
      </c>
      <c r="H130" s="614"/>
      <c r="I130" s="210">
        <f t="shared" si="16"/>
        <v>0</v>
      </c>
      <c r="J130" s="242">
        <f t="shared" si="17"/>
        <v>0</v>
      </c>
      <c r="K130" s="178"/>
    </row>
    <row r="131" spans="1:11" ht="12.75">
      <c r="A131" s="430"/>
      <c r="B131" s="470">
        <v>7328</v>
      </c>
      <c r="C131" s="179" t="s">
        <v>141</v>
      </c>
      <c r="D131" s="614"/>
      <c r="E131" s="614"/>
      <c r="F131" s="614"/>
      <c r="G131" s="224">
        <f t="shared" si="15"/>
        <v>0</v>
      </c>
      <c r="H131" s="614"/>
      <c r="I131" s="210">
        <f t="shared" si="16"/>
        <v>0</v>
      </c>
      <c r="J131" s="242">
        <f t="shared" si="17"/>
        <v>0</v>
      </c>
      <c r="K131" s="178"/>
    </row>
    <row r="132" spans="1:11" ht="12.75">
      <c r="A132" s="430"/>
      <c r="B132" s="470">
        <v>71</v>
      </c>
      <c r="C132" s="180" t="s">
        <v>100</v>
      </c>
      <c r="D132" s="614"/>
      <c r="E132" s="614"/>
      <c r="F132" s="614"/>
      <c r="G132" s="224">
        <f t="shared" si="15"/>
        <v>0</v>
      </c>
      <c r="H132" s="614"/>
      <c r="I132" s="210">
        <f t="shared" si="16"/>
        <v>0</v>
      </c>
      <c r="J132" s="242">
        <f t="shared" si="17"/>
        <v>0</v>
      </c>
      <c r="K132" s="178"/>
    </row>
    <row r="133" spans="1:11" ht="12.75">
      <c r="A133" s="430"/>
      <c r="B133" s="470">
        <v>72</v>
      </c>
      <c r="C133" s="180" t="s">
        <v>48</v>
      </c>
      <c r="D133" s="614"/>
      <c r="E133" s="614"/>
      <c r="F133" s="614"/>
      <c r="G133" s="224">
        <f t="shared" si="15"/>
        <v>0</v>
      </c>
      <c r="H133" s="614"/>
      <c r="I133" s="210">
        <f t="shared" si="16"/>
        <v>0</v>
      </c>
      <c r="J133" s="242">
        <f t="shared" si="17"/>
        <v>0</v>
      </c>
      <c r="K133" s="178"/>
    </row>
    <row r="134" spans="1:11" ht="12.75">
      <c r="A134" s="430"/>
      <c r="B134" s="470">
        <v>74</v>
      </c>
      <c r="C134" s="180" t="s">
        <v>49</v>
      </c>
      <c r="D134" s="614"/>
      <c r="E134" s="614"/>
      <c r="F134" s="614"/>
      <c r="G134" s="224">
        <f t="shared" si="15"/>
        <v>0</v>
      </c>
      <c r="H134" s="614"/>
      <c r="I134" s="210">
        <f t="shared" si="16"/>
        <v>0</v>
      </c>
      <c r="J134" s="242">
        <f t="shared" si="17"/>
        <v>0</v>
      </c>
      <c r="K134" s="178"/>
    </row>
    <row r="135" spans="1:11" ht="12.75">
      <c r="A135" s="430"/>
      <c r="B135" s="470">
        <v>75</v>
      </c>
      <c r="C135" s="180" t="s">
        <v>50</v>
      </c>
      <c r="D135" s="614"/>
      <c r="E135" s="614"/>
      <c r="F135" s="614"/>
      <c r="G135" s="224">
        <f t="shared" si="15"/>
        <v>0</v>
      </c>
      <c r="H135" s="614"/>
      <c r="I135" s="210">
        <f t="shared" si="16"/>
        <v>0</v>
      </c>
      <c r="J135" s="242">
        <f t="shared" si="17"/>
        <v>0</v>
      </c>
      <c r="K135" s="178"/>
    </row>
    <row r="136" spans="1:11" ht="12.75">
      <c r="A136" s="430"/>
      <c r="B136" s="470">
        <v>603</v>
      </c>
      <c r="C136" s="180" t="s">
        <v>51</v>
      </c>
      <c r="D136" s="614"/>
      <c r="E136" s="614"/>
      <c r="F136" s="614"/>
      <c r="G136" s="224">
        <f t="shared" si="15"/>
        <v>0</v>
      </c>
      <c r="H136" s="614"/>
      <c r="I136" s="210">
        <f t="shared" si="16"/>
        <v>0</v>
      </c>
      <c r="J136" s="242">
        <f t="shared" si="17"/>
        <v>0</v>
      </c>
      <c r="K136" s="178"/>
    </row>
    <row r="137" spans="1:11" ht="12.75">
      <c r="A137" s="430"/>
      <c r="B137" s="470">
        <v>609</v>
      </c>
      <c r="C137" s="180" t="s">
        <v>52</v>
      </c>
      <c r="D137" s="614"/>
      <c r="E137" s="614"/>
      <c r="F137" s="614"/>
      <c r="G137" s="224">
        <f t="shared" si="15"/>
        <v>0</v>
      </c>
      <c r="H137" s="614"/>
      <c r="I137" s="210">
        <f t="shared" si="16"/>
        <v>0</v>
      </c>
      <c r="J137" s="242">
        <f t="shared" si="17"/>
        <v>0</v>
      </c>
      <c r="K137" s="178"/>
    </row>
    <row r="138" spans="1:11" ht="12.75">
      <c r="A138" s="430"/>
      <c r="B138" s="470">
        <v>619</v>
      </c>
      <c r="C138" s="180" t="s">
        <v>53</v>
      </c>
      <c r="D138" s="614"/>
      <c r="E138" s="614"/>
      <c r="F138" s="614"/>
      <c r="G138" s="224">
        <f t="shared" si="15"/>
        <v>0</v>
      </c>
      <c r="H138" s="614"/>
      <c r="I138" s="210">
        <f t="shared" si="16"/>
        <v>0</v>
      </c>
      <c r="J138" s="242">
        <f t="shared" si="17"/>
        <v>0</v>
      </c>
      <c r="K138" s="178"/>
    </row>
    <row r="139" spans="1:11" ht="12.75">
      <c r="A139" s="430"/>
      <c r="B139" s="470">
        <v>629</v>
      </c>
      <c r="C139" s="180" t="s">
        <v>422</v>
      </c>
      <c r="D139" s="614"/>
      <c r="E139" s="614"/>
      <c r="F139" s="614"/>
      <c r="G139" s="224">
        <f t="shared" si="15"/>
        <v>0</v>
      </c>
      <c r="H139" s="614"/>
      <c r="I139" s="210">
        <f t="shared" si="16"/>
        <v>0</v>
      </c>
      <c r="J139" s="242">
        <f t="shared" si="17"/>
        <v>0</v>
      </c>
      <c r="K139" s="178"/>
    </row>
    <row r="140" spans="1:11" ht="25.5">
      <c r="A140" s="430"/>
      <c r="B140" s="288">
        <v>6319</v>
      </c>
      <c r="C140" s="180" t="s">
        <v>264</v>
      </c>
      <c r="D140" s="615"/>
      <c r="E140" s="615"/>
      <c r="F140" s="615"/>
      <c r="G140" s="219">
        <f t="shared" si="15"/>
        <v>0</v>
      </c>
      <c r="H140" s="615"/>
      <c r="I140" s="210">
        <f t="shared" si="16"/>
        <v>0</v>
      </c>
      <c r="J140" s="242">
        <f t="shared" si="17"/>
        <v>0</v>
      </c>
      <c r="K140" s="178"/>
    </row>
    <row r="141" spans="1:11" ht="25.5">
      <c r="A141" s="430"/>
      <c r="B141" s="288">
        <v>6339</v>
      </c>
      <c r="C141" s="180" t="s">
        <v>265</v>
      </c>
      <c r="D141" s="615"/>
      <c r="E141" s="615"/>
      <c r="F141" s="615"/>
      <c r="G141" s="219">
        <f t="shared" si="15"/>
        <v>0</v>
      </c>
      <c r="H141" s="615"/>
      <c r="I141" s="210">
        <f t="shared" si="16"/>
        <v>0</v>
      </c>
      <c r="J141" s="242">
        <f t="shared" si="17"/>
        <v>0</v>
      </c>
      <c r="K141" s="178"/>
    </row>
    <row r="142" spans="1:11" ht="12.75">
      <c r="A142" s="430"/>
      <c r="B142" s="470">
        <v>6419</v>
      </c>
      <c r="C142" s="180" t="s">
        <v>54</v>
      </c>
      <c r="D142" s="614"/>
      <c r="E142" s="614"/>
      <c r="F142" s="614"/>
      <c r="G142" s="224">
        <f t="shared" si="15"/>
        <v>0</v>
      </c>
      <c r="H142" s="614"/>
      <c r="I142" s="210">
        <f t="shared" si="16"/>
        <v>0</v>
      </c>
      <c r="J142" s="242">
        <f t="shared" si="17"/>
        <v>0</v>
      </c>
      <c r="K142" s="178"/>
    </row>
    <row r="143" spans="1:11" ht="12.75">
      <c r="A143" s="430"/>
      <c r="B143" s="470">
        <v>6429</v>
      </c>
      <c r="C143" s="180" t="s">
        <v>423</v>
      </c>
      <c r="D143" s="614"/>
      <c r="E143" s="614"/>
      <c r="F143" s="614"/>
      <c r="G143" s="224">
        <f t="shared" si="15"/>
        <v>0</v>
      </c>
      <c r="H143" s="614"/>
      <c r="I143" s="210">
        <f t="shared" si="16"/>
        <v>0</v>
      </c>
      <c r="J143" s="242">
        <f t="shared" si="17"/>
        <v>0</v>
      </c>
      <c r="K143" s="178"/>
    </row>
    <row r="144" spans="1:11" ht="25.5" customHeight="1">
      <c r="A144" s="430"/>
      <c r="B144" s="471" t="s">
        <v>121</v>
      </c>
      <c r="C144" s="180" t="s">
        <v>55</v>
      </c>
      <c r="D144" s="615"/>
      <c r="E144" s="615"/>
      <c r="F144" s="615"/>
      <c r="G144" s="219">
        <f t="shared" si="15"/>
        <v>0</v>
      </c>
      <c r="H144" s="615"/>
      <c r="I144" s="210">
        <f t="shared" si="16"/>
        <v>0</v>
      </c>
      <c r="J144" s="242">
        <f t="shared" si="17"/>
        <v>0</v>
      </c>
      <c r="K144" s="178"/>
    </row>
    <row r="145" spans="1:11" ht="12.75">
      <c r="A145" s="430"/>
      <c r="B145" s="470">
        <v>6489</v>
      </c>
      <c r="C145" s="180" t="s">
        <v>123</v>
      </c>
      <c r="D145" s="614"/>
      <c r="E145" s="614"/>
      <c r="F145" s="614"/>
      <c r="G145" s="224">
        <f t="shared" si="15"/>
        <v>0</v>
      </c>
      <c r="H145" s="614"/>
      <c r="I145" s="210">
        <f t="shared" si="16"/>
        <v>0</v>
      </c>
      <c r="J145" s="242">
        <f t="shared" si="17"/>
        <v>0</v>
      </c>
      <c r="K145" s="178"/>
    </row>
    <row r="146" spans="1:11" ht="13.5" thickBot="1">
      <c r="A146" s="430"/>
      <c r="B146" s="470">
        <v>649</v>
      </c>
      <c r="C146" s="181" t="s">
        <v>122</v>
      </c>
      <c r="D146" s="616"/>
      <c r="E146" s="616"/>
      <c r="F146" s="616"/>
      <c r="G146" s="231">
        <f t="shared" si="15"/>
        <v>0</v>
      </c>
      <c r="H146" s="616"/>
      <c r="I146" s="211">
        <f t="shared" si="16"/>
        <v>0</v>
      </c>
      <c r="J146" s="243">
        <f t="shared" si="17"/>
        <v>0</v>
      </c>
      <c r="K146" s="178"/>
    </row>
    <row r="147" spans="1:11" ht="13.5" thickBot="1">
      <c r="A147" s="430"/>
      <c r="B147" s="182"/>
      <c r="C147" s="183"/>
      <c r="D147" s="232"/>
      <c r="E147" s="232"/>
      <c r="F147" s="232"/>
      <c r="G147" s="232"/>
      <c r="H147" s="232"/>
      <c r="I147" s="212"/>
      <c r="J147" s="244"/>
      <c r="K147" s="178"/>
    </row>
    <row r="148" spans="1:11" s="428" customFormat="1" ht="14.25" thickBot="1" thickTop="1">
      <c r="A148" s="469"/>
      <c r="B148" s="165"/>
      <c r="C148" s="114" t="s">
        <v>18</v>
      </c>
      <c r="D148" s="226">
        <f>SUM(D127:D146)</f>
        <v>0</v>
      </c>
      <c r="E148" s="226">
        <f>SUM(E127:E146)</f>
        <v>0</v>
      </c>
      <c r="F148" s="226">
        <f>SUM(F127:F146)</f>
        <v>0</v>
      </c>
      <c r="G148" s="226">
        <f>E148+F148</f>
        <v>0</v>
      </c>
      <c r="H148" s="226">
        <f>SUM(H127:H146)</f>
        <v>0</v>
      </c>
      <c r="I148" s="226">
        <f>H148-G148</f>
        <v>0</v>
      </c>
      <c r="J148" s="115">
        <f>IF(G148=0,0,I148/G148)</f>
        <v>0</v>
      </c>
      <c r="K148" s="116"/>
    </row>
    <row r="149" spans="1:11" s="53" customFormat="1" ht="13.5" thickTop="1">
      <c r="A149" s="430"/>
      <c r="B149" s="185"/>
      <c r="C149" s="166"/>
      <c r="D149" s="96"/>
      <c r="E149" s="96"/>
      <c r="F149" s="96"/>
      <c r="G149" s="96"/>
      <c r="H149" s="96"/>
      <c r="I149" s="96"/>
      <c r="J149" s="97"/>
      <c r="K149" s="80"/>
    </row>
    <row r="150" spans="1:11" ht="13.5" thickBot="1">
      <c r="A150" s="430"/>
      <c r="B150" s="185"/>
      <c r="C150" s="166"/>
      <c r="D150" s="96"/>
      <c r="E150" s="96"/>
      <c r="F150" s="96"/>
      <c r="G150" s="96"/>
      <c r="H150" s="96"/>
      <c r="I150" s="96"/>
      <c r="J150" s="97"/>
      <c r="K150" s="80"/>
    </row>
    <row r="151" spans="1:11" ht="25.5">
      <c r="A151" s="430"/>
      <c r="B151" s="431"/>
      <c r="C151" s="186" t="s">
        <v>263</v>
      </c>
      <c r="D151" s="727" t="s">
        <v>170</v>
      </c>
      <c r="E151" s="730" t="s">
        <v>171</v>
      </c>
      <c r="F151" s="730"/>
      <c r="G151" s="730"/>
      <c r="H151" s="720" t="s">
        <v>172</v>
      </c>
      <c r="I151" s="720"/>
      <c r="J151" s="721"/>
      <c r="K151" s="80"/>
    </row>
    <row r="152" spans="1:11" ht="12.75">
      <c r="A152" s="430"/>
      <c r="B152" s="432"/>
      <c r="C152" s="433"/>
      <c r="D152" s="728"/>
      <c r="E152" s="722" t="s">
        <v>173</v>
      </c>
      <c r="F152" s="722" t="s">
        <v>174</v>
      </c>
      <c r="G152" s="722" t="s">
        <v>175</v>
      </c>
      <c r="H152" s="722" t="s">
        <v>176</v>
      </c>
      <c r="I152" s="722" t="s">
        <v>177</v>
      </c>
      <c r="J152" s="724" t="s">
        <v>178</v>
      </c>
      <c r="K152" s="80"/>
    </row>
    <row r="153" spans="1:11" ht="36" customHeight="1" thickBot="1">
      <c r="A153" s="430"/>
      <c r="B153" s="432"/>
      <c r="C153" s="433"/>
      <c r="D153" s="729"/>
      <c r="E153" s="723"/>
      <c r="F153" s="723"/>
      <c r="G153" s="723"/>
      <c r="H153" s="723"/>
      <c r="I153" s="723"/>
      <c r="J153" s="725"/>
      <c r="K153" s="80"/>
    </row>
    <row r="154" spans="1:11" ht="13.5" thickBot="1">
      <c r="A154" s="430"/>
      <c r="B154" s="432"/>
      <c r="C154" s="175"/>
      <c r="D154" s="87"/>
      <c r="E154" s="88" t="s">
        <v>179</v>
      </c>
      <c r="F154" s="87" t="s">
        <v>180</v>
      </c>
      <c r="G154" s="434" t="s">
        <v>181</v>
      </c>
      <c r="H154" s="434" t="s">
        <v>182</v>
      </c>
      <c r="I154" s="434" t="s">
        <v>183</v>
      </c>
      <c r="J154" s="435" t="s">
        <v>184</v>
      </c>
      <c r="K154" s="80"/>
    </row>
    <row r="155" spans="1:11" ht="13.5" thickBot="1">
      <c r="A155" s="430"/>
      <c r="B155" s="436">
        <v>76</v>
      </c>
      <c r="C155" s="187" t="s">
        <v>56</v>
      </c>
      <c r="D155" s="617"/>
      <c r="E155" s="617"/>
      <c r="F155" s="617"/>
      <c r="G155" s="233">
        <f>E155+F155</f>
        <v>0</v>
      </c>
      <c r="H155" s="617"/>
      <c r="I155" s="233">
        <f>H155-G155</f>
        <v>0</v>
      </c>
      <c r="J155" s="238">
        <f>IF(G155=0,0,I155/G155)</f>
        <v>0</v>
      </c>
      <c r="K155" s="188"/>
    </row>
    <row r="156" spans="1:11" ht="12.75">
      <c r="A156" s="430"/>
      <c r="B156" s="436"/>
      <c r="C156" s="183"/>
      <c r="D156" s="232"/>
      <c r="E156" s="232"/>
      <c r="F156" s="232"/>
      <c r="G156" s="232"/>
      <c r="H156" s="232"/>
      <c r="I156" s="232"/>
      <c r="J156" s="239"/>
      <c r="K156" s="188"/>
    </row>
    <row r="157" spans="1:11" ht="13.5" thickBot="1">
      <c r="A157" s="430"/>
      <c r="B157" s="189" t="s">
        <v>57</v>
      </c>
      <c r="C157" s="437"/>
      <c r="D157" s="234"/>
      <c r="E157" s="234"/>
      <c r="F157" s="234"/>
      <c r="G157" s="234"/>
      <c r="H157" s="234"/>
      <c r="I157" s="235"/>
      <c r="J157" s="240"/>
      <c r="K157" s="190"/>
    </row>
    <row r="158" spans="1:11" ht="12.75">
      <c r="A158" s="430"/>
      <c r="B158" s="191">
        <v>771</v>
      </c>
      <c r="C158" s="192" t="s">
        <v>58</v>
      </c>
      <c r="D158" s="613"/>
      <c r="E158" s="613"/>
      <c r="F158" s="613"/>
      <c r="G158" s="223">
        <f aca="true" t="shared" si="18" ref="G158:G163">E158+F158</f>
        <v>0</v>
      </c>
      <c r="H158" s="613"/>
      <c r="I158" s="209">
        <f aca="true" t="shared" si="19" ref="I158:I163">H158-G158</f>
        <v>0</v>
      </c>
      <c r="J158" s="241">
        <f aca="true" t="shared" si="20" ref="J158:J163">IF(G158=0,0,I158/G158)</f>
        <v>0</v>
      </c>
      <c r="K158" s="193"/>
    </row>
    <row r="159" spans="1:11" ht="12.75">
      <c r="A159" s="430"/>
      <c r="B159" s="191">
        <v>772</v>
      </c>
      <c r="C159" s="354" t="s">
        <v>277</v>
      </c>
      <c r="D159" s="618"/>
      <c r="E159" s="618"/>
      <c r="F159" s="618"/>
      <c r="G159" s="224">
        <f t="shared" si="18"/>
        <v>0</v>
      </c>
      <c r="H159" s="618"/>
      <c r="I159" s="210">
        <f t="shared" si="19"/>
        <v>0</v>
      </c>
      <c r="J159" s="242">
        <f t="shared" si="20"/>
        <v>0</v>
      </c>
      <c r="K159" s="193"/>
    </row>
    <row r="160" spans="1:11" ht="12.75">
      <c r="A160" s="430"/>
      <c r="B160" s="191">
        <v>773</v>
      </c>
      <c r="C160" s="147" t="s">
        <v>124</v>
      </c>
      <c r="D160" s="614"/>
      <c r="E160" s="614"/>
      <c r="F160" s="614"/>
      <c r="G160" s="224">
        <f t="shared" si="18"/>
        <v>0</v>
      </c>
      <c r="H160" s="614"/>
      <c r="I160" s="210">
        <f t="shared" si="19"/>
        <v>0</v>
      </c>
      <c r="J160" s="242">
        <f t="shared" si="20"/>
        <v>0</v>
      </c>
      <c r="K160" s="193"/>
    </row>
    <row r="161" spans="1:11" ht="12.75">
      <c r="A161" s="430"/>
      <c r="B161" s="191">
        <v>775</v>
      </c>
      <c r="C161" s="194" t="s">
        <v>214</v>
      </c>
      <c r="D161" s="614"/>
      <c r="E161" s="614"/>
      <c r="F161" s="614"/>
      <c r="G161" s="224">
        <f t="shared" si="18"/>
        <v>0</v>
      </c>
      <c r="H161" s="614"/>
      <c r="I161" s="210">
        <f t="shared" si="19"/>
        <v>0</v>
      </c>
      <c r="J161" s="242">
        <f t="shared" si="20"/>
        <v>0</v>
      </c>
      <c r="K161" s="195"/>
    </row>
    <row r="162" spans="1:11" ht="25.5">
      <c r="A162" s="430"/>
      <c r="B162" s="191">
        <v>777</v>
      </c>
      <c r="C162" s="194" t="s">
        <v>218</v>
      </c>
      <c r="D162" s="615"/>
      <c r="E162" s="615"/>
      <c r="F162" s="615"/>
      <c r="G162" s="219">
        <f t="shared" si="18"/>
        <v>0</v>
      </c>
      <c r="H162" s="615"/>
      <c r="I162" s="210">
        <f t="shared" si="19"/>
        <v>0</v>
      </c>
      <c r="J162" s="242">
        <f t="shared" si="20"/>
        <v>0</v>
      </c>
      <c r="K162" s="195"/>
    </row>
    <row r="163" spans="1:11" ht="13.5" thickBot="1">
      <c r="A163" s="430"/>
      <c r="B163" s="191">
        <v>778</v>
      </c>
      <c r="C163" s="196" t="s">
        <v>59</v>
      </c>
      <c r="D163" s="616"/>
      <c r="E163" s="616"/>
      <c r="F163" s="616"/>
      <c r="G163" s="231">
        <f t="shared" si="18"/>
        <v>0</v>
      </c>
      <c r="H163" s="616"/>
      <c r="I163" s="211">
        <f t="shared" si="19"/>
        <v>0</v>
      </c>
      <c r="J163" s="243">
        <f t="shared" si="20"/>
        <v>0</v>
      </c>
      <c r="K163" s="193"/>
    </row>
    <row r="164" spans="1:11" ht="12.75">
      <c r="A164" s="430"/>
      <c r="B164" s="200"/>
      <c r="C164" s="197"/>
      <c r="D164" s="232"/>
      <c r="E164" s="232"/>
      <c r="F164" s="232"/>
      <c r="G164" s="232"/>
      <c r="H164" s="232"/>
      <c r="I164" s="212"/>
      <c r="J164" s="244"/>
      <c r="K164" s="193"/>
    </row>
    <row r="165" spans="1:11" ht="13.5" thickBot="1">
      <c r="A165" s="430"/>
      <c r="B165" s="189" t="s">
        <v>60</v>
      </c>
      <c r="C165" s="198"/>
      <c r="D165" s="234"/>
      <c r="E165" s="234"/>
      <c r="F165" s="234"/>
      <c r="G165" s="234"/>
      <c r="H165" s="234"/>
      <c r="I165" s="235"/>
      <c r="J165" s="240"/>
      <c r="K165" s="190"/>
    </row>
    <row r="166" spans="1:11" ht="12.75">
      <c r="A166" s="430"/>
      <c r="B166" s="191">
        <v>7815</v>
      </c>
      <c r="C166" s="168" t="s">
        <v>125</v>
      </c>
      <c r="D166" s="613"/>
      <c r="E166" s="613"/>
      <c r="F166" s="613"/>
      <c r="G166" s="223">
        <f aca="true" t="shared" si="21" ref="G166:G172">E166+F166</f>
        <v>0</v>
      </c>
      <c r="H166" s="613"/>
      <c r="I166" s="209">
        <f aca="true" t="shared" si="22" ref="I166:I172">H166-G166</f>
        <v>0</v>
      </c>
      <c r="J166" s="241">
        <f aca="true" t="shared" si="23" ref="J166:J172">IF(G166=0,0,I166/G166)</f>
        <v>0</v>
      </c>
      <c r="K166" s="193"/>
    </row>
    <row r="167" spans="1:11" ht="25.5">
      <c r="A167" s="430"/>
      <c r="B167" s="191">
        <v>7816</v>
      </c>
      <c r="C167" s="147" t="s">
        <v>89</v>
      </c>
      <c r="D167" s="614"/>
      <c r="E167" s="614"/>
      <c r="F167" s="614"/>
      <c r="G167" s="224">
        <f t="shared" si="21"/>
        <v>0</v>
      </c>
      <c r="H167" s="614"/>
      <c r="I167" s="210">
        <f t="shared" si="22"/>
        <v>0</v>
      </c>
      <c r="J167" s="242">
        <f t="shared" si="23"/>
        <v>0</v>
      </c>
      <c r="K167" s="193"/>
    </row>
    <row r="168" spans="1:11" ht="12.75">
      <c r="A168" s="430"/>
      <c r="B168" s="191">
        <v>7817</v>
      </c>
      <c r="C168" s="147" t="s">
        <v>88</v>
      </c>
      <c r="D168" s="614"/>
      <c r="E168" s="614"/>
      <c r="F168" s="614"/>
      <c r="G168" s="224">
        <f t="shared" si="21"/>
        <v>0</v>
      </c>
      <c r="H168" s="614"/>
      <c r="I168" s="210">
        <f t="shared" si="22"/>
        <v>0</v>
      </c>
      <c r="J168" s="242">
        <f t="shared" si="23"/>
        <v>0</v>
      </c>
      <c r="K168" s="193"/>
    </row>
    <row r="169" spans="1:11" ht="25.5">
      <c r="A169" s="430"/>
      <c r="B169" s="191">
        <v>786</v>
      </c>
      <c r="C169" s="147" t="s">
        <v>61</v>
      </c>
      <c r="D169" s="614"/>
      <c r="E169" s="614"/>
      <c r="F169" s="614"/>
      <c r="G169" s="224">
        <f t="shared" si="21"/>
        <v>0</v>
      </c>
      <c r="H169" s="614"/>
      <c r="I169" s="210">
        <f t="shared" si="22"/>
        <v>0</v>
      </c>
      <c r="J169" s="242">
        <f t="shared" si="23"/>
        <v>0</v>
      </c>
      <c r="K169" s="193"/>
    </row>
    <row r="170" spans="1:11" ht="25.5">
      <c r="A170" s="430"/>
      <c r="B170" s="191">
        <v>787</v>
      </c>
      <c r="C170" s="147" t="s">
        <v>62</v>
      </c>
      <c r="D170" s="614"/>
      <c r="E170" s="614"/>
      <c r="F170" s="614"/>
      <c r="G170" s="224">
        <f t="shared" si="21"/>
        <v>0</v>
      </c>
      <c r="H170" s="614"/>
      <c r="I170" s="210">
        <f t="shared" si="22"/>
        <v>0</v>
      </c>
      <c r="J170" s="242">
        <f t="shared" si="23"/>
        <v>0</v>
      </c>
      <c r="K170" s="193"/>
    </row>
    <row r="171" spans="1:11" ht="25.5">
      <c r="A171" s="430"/>
      <c r="B171" s="155">
        <v>78742</v>
      </c>
      <c r="C171" s="199" t="s">
        <v>87</v>
      </c>
      <c r="D171" s="619"/>
      <c r="E171" s="619"/>
      <c r="F171" s="619"/>
      <c r="G171" s="260">
        <f t="shared" si="21"/>
        <v>0</v>
      </c>
      <c r="H171" s="619"/>
      <c r="I171" s="214">
        <f t="shared" si="22"/>
        <v>0</v>
      </c>
      <c r="J171" s="258">
        <f t="shared" si="23"/>
        <v>0</v>
      </c>
      <c r="K171" s="193"/>
    </row>
    <row r="172" spans="1:11" ht="13.5" thickBot="1">
      <c r="A172" s="430"/>
      <c r="B172" s="191">
        <v>79</v>
      </c>
      <c r="C172" s="196" t="s">
        <v>63</v>
      </c>
      <c r="D172" s="612"/>
      <c r="E172" s="612"/>
      <c r="F172" s="612"/>
      <c r="G172" s="211">
        <f t="shared" si="21"/>
        <v>0</v>
      </c>
      <c r="H172" s="612"/>
      <c r="I172" s="211">
        <f t="shared" si="22"/>
        <v>0</v>
      </c>
      <c r="J172" s="243">
        <f t="shared" si="23"/>
        <v>0</v>
      </c>
      <c r="K172" s="193"/>
    </row>
    <row r="173" spans="1:11" ht="13.5" thickBot="1">
      <c r="A173" s="430"/>
      <c r="B173" s="200"/>
      <c r="C173" s="197"/>
      <c r="D173" s="212"/>
      <c r="E173" s="212"/>
      <c r="F173" s="212"/>
      <c r="G173" s="212"/>
      <c r="H173" s="212"/>
      <c r="I173" s="212"/>
      <c r="J173" s="244"/>
      <c r="K173" s="193"/>
    </row>
    <row r="174" spans="1:11" ht="14.25" thickBot="1" thickTop="1">
      <c r="A174" s="430"/>
      <c r="B174" s="438"/>
      <c r="C174" s="114" t="s">
        <v>42</v>
      </c>
      <c r="D174" s="226">
        <f>D155+SUM(D158:D163)+SUM(D166:D170)+D172</f>
        <v>0</v>
      </c>
      <c r="E174" s="226">
        <f>E155+SUM(E158:E163)+SUM(E166:E170)+E172</f>
        <v>0</v>
      </c>
      <c r="F174" s="226">
        <f>F155+SUM(F158:F163)+SUM(F166:F170)+F172</f>
        <v>0</v>
      </c>
      <c r="G174" s="226">
        <f>E174+F174</f>
        <v>0</v>
      </c>
      <c r="H174" s="226">
        <f>H155+SUM(H158:H163)+SUM(H166:H170)+H172</f>
        <v>0</v>
      </c>
      <c r="I174" s="226">
        <f>H174-G174</f>
        <v>0</v>
      </c>
      <c r="J174" s="245">
        <f>IF(G174=0,0,I174/G174)</f>
        <v>0</v>
      </c>
      <c r="K174" s="116"/>
    </row>
    <row r="175" spans="1:11" s="54" customFormat="1" ht="14.25" thickBot="1" thickTop="1">
      <c r="A175" s="439"/>
      <c r="B175" s="200"/>
      <c r="C175" s="201"/>
      <c r="D175" s="212"/>
      <c r="E175" s="212"/>
      <c r="F175" s="212"/>
      <c r="G175" s="212"/>
      <c r="H175" s="212"/>
      <c r="I175" s="212"/>
      <c r="J175" s="244"/>
      <c r="K175" s="193"/>
    </row>
    <row r="176" spans="1:11" ht="14.25" thickBot="1" thickTop="1">
      <c r="A176" s="430"/>
      <c r="B176" s="200"/>
      <c r="C176" s="114" t="s">
        <v>84</v>
      </c>
      <c r="D176" s="226">
        <f>D121+D148+D174</f>
        <v>0</v>
      </c>
      <c r="E176" s="226">
        <f>E121+E148+E174</f>
        <v>0</v>
      </c>
      <c r="F176" s="226">
        <f>F121+F148+F174</f>
        <v>0</v>
      </c>
      <c r="G176" s="226">
        <f>E176+F176</f>
        <v>0</v>
      </c>
      <c r="H176" s="226">
        <f>H121+H148+H174</f>
        <v>0</v>
      </c>
      <c r="I176" s="226">
        <f>H176-G176</f>
        <v>0</v>
      </c>
      <c r="J176" s="245">
        <f>IF(G176=0,0,I176/G176)</f>
        <v>0</v>
      </c>
      <c r="K176" s="161"/>
    </row>
    <row r="177" spans="1:11" ht="14.25" thickBot="1" thickTop="1">
      <c r="A177" s="430"/>
      <c r="B177" s="191"/>
      <c r="C177" s="197"/>
      <c r="D177" s="212"/>
      <c r="E177" s="212"/>
      <c r="F177" s="212"/>
      <c r="G177" s="212"/>
      <c r="H177" s="212"/>
      <c r="I177" s="212"/>
      <c r="J177" s="244"/>
      <c r="K177" s="193"/>
    </row>
    <row r="178" spans="1:11" ht="14.25" thickBot="1" thickTop="1">
      <c r="A178" s="430"/>
      <c r="B178" s="440"/>
      <c r="C178" s="114" t="s">
        <v>186</v>
      </c>
      <c r="D178" s="226">
        <f>IF(D176-D96&gt;0,0,D96-D176)</f>
        <v>0</v>
      </c>
      <c r="E178" s="226">
        <f>IF(E176-E96&gt;0,0,E96-E176)</f>
        <v>0</v>
      </c>
      <c r="F178" s="226">
        <f>IF(F176-F96&gt;0,0,F96-F176)</f>
        <v>0</v>
      </c>
      <c r="G178" s="226">
        <f>IF((G176-G96)&gt;0,0,G96-G176)</f>
        <v>0</v>
      </c>
      <c r="H178" s="226">
        <f>IF(H176-H96&gt;0,0,H96-H176)</f>
        <v>0</v>
      </c>
      <c r="I178" s="217">
        <f>H178-G178</f>
        <v>0</v>
      </c>
      <c r="J178" s="245">
        <f>IF(G178=0,0,I178/G178)</f>
        <v>0</v>
      </c>
      <c r="K178" s="116"/>
    </row>
    <row r="179" spans="1:11" ht="14.25" thickBot="1" thickTop="1">
      <c r="A179" s="430"/>
      <c r="B179" s="440"/>
      <c r="C179" s="441"/>
      <c r="D179" s="232"/>
      <c r="E179" s="232"/>
      <c r="F179" s="232"/>
      <c r="G179" s="232"/>
      <c r="H179" s="232"/>
      <c r="I179" s="232"/>
      <c r="J179" s="239"/>
      <c r="K179" s="202"/>
    </row>
    <row r="180" spans="1:11" ht="14.25" thickBot="1" thickTop="1">
      <c r="A180" s="430"/>
      <c r="B180" s="440"/>
      <c r="C180" s="114" t="s">
        <v>187</v>
      </c>
      <c r="D180" s="226">
        <f>D176+D178</f>
        <v>0</v>
      </c>
      <c r="E180" s="226">
        <f>E176+E178</f>
        <v>0</v>
      </c>
      <c r="F180" s="226">
        <f>F176+F178</f>
        <v>0</v>
      </c>
      <c r="G180" s="226">
        <f>G176+G178</f>
        <v>0</v>
      </c>
      <c r="H180" s="226">
        <f>H176+H178</f>
        <v>0</v>
      </c>
      <c r="I180" s="217">
        <f>H180-G180</f>
        <v>0</v>
      </c>
      <c r="J180" s="245">
        <f>IF(G180=0,0,I180/G180)</f>
        <v>0</v>
      </c>
      <c r="K180" s="161"/>
    </row>
    <row r="181" spans="1:11" ht="14.25" thickBot="1" thickTop="1">
      <c r="A181" s="430"/>
      <c r="B181" s="442"/>
      <c r="C181" s="442"/>
      <c r="D181" s="232"/>
      <c r="E181" s="232"/>
      <c r="F181" s="232"/>
      <c r="G181" s="232"/>
      <c r="H181" s="232"/>
      <c r="I181" s="232"/>
      <c r="J181" s="239"/>
      <c r="K181" s="202"/>
    </row>
    <row r="182" spans="1:11" ht="13.5" thickTop="1">
      <c r="A182" s="430"/>
      <c r="B182" s="203"/>
      <c r="C182" s="286" t="s">
        <v>274</v>
      </c>
      <c r="D182" s="607"/>
      <c r="E182" s="607"/>
      <c r="F182" s="607"/>
      <c r="G182" s="236">
        <f>E182+F182</f>
        <v>0</v>
      </c>
      <c r="H182" s="607"/>
      <c r="I182" s="236">
        <f>H182-G182</f>
        <v>0</v>
      </c>
      <c r="J182" s="246">
        <f>IF(G182=0,0,I182/G182)</f>
        <v>0</v>
      </c>
      <c r="K182" s="202"/>
    </row>
    <row r="183" spans="1:11" ht="13.5" thickBot="1">
      <c r="A183" s="430"/>
      <c r="B183" s="203"/>
      <c r="C183" s="287" t="s">
        <v>275</v>
      </c>
      <c r="D183" s="608"/>
      <c r="E183" s="608"/>
      <c r="F183" s="608"/>
      <c r="G183" s="237">
        <f>E183+F183</f>
        <v>0</v>
      </c>
      <c r="H183" s="608"/>
      <c r="I183" s="237">
        <f>H183-G183</f>
        <v>0</v>
      </c>
      <c r="J183" s="247">
        <f>IF(G183=0,0,I183/G183)</f>
        <v>0</v>
      </c>
      <c r="K183" s="202"/>
    </row>
    <row r="184" spans="1:11" ht="14.25" thickBot="1" thickTop="1">
      <c r="A184" s="443"/>
      <c r="B184" s="204"/>
      <c r="C184" s="205"/>
      <c r="D184" s="206"/>
      <c r="E184" s="206"/>
      <c r="F184" s="206"/>
      <c r="G184" s="206"/>
      <c r="H184" s="206"/>
      <c r="I184" s="206"/>
      <c r="J184" s="207"/>
      <c r="K184" s="208"/>
    </row>
  </sheetData>
  <sheetProtection password="EAD6" sheet="1" objects="1" scenarios="1"/>
  <mergeCells count="62">
    <mergeCell ref="C123:C124"/>
    <mergeCell ref="D123:D125"/>
    <mergeCell ref="E123:G123"/>
    <mergeCell ref="H123:J123"/>
    <mergeCell ref="J124:J125"/>
    <mergeCell ref="E124:E125"/>
    <mergeCell ref="F124:F125"/>
    <mergeCell ref="G124:G125"/>
    <mergeCell ref="H124:H125"/>
    <mergeCell ref="I124:I125"/>
    <mergeCell ref="D151:D153"/>
    <mergeCell ref="E151:G151"/>
    <mergeCell ref="H151:J151"/>
    <mergeCell ref="E152:E153"/>
    <mergeCell ref="F152:F153"/>
    <mergeCell ref="G152:G153"/>
    <mergeCell ref="H152:H153"/>
    <mergeCell ref="I152:I153"/>
    <mergeCell ref="J152:J153"/>
    <mergeCell ref="J52:J53"/>
    <mergeCell ref="D105:D107"/>
    <mergeCell ref="E105:G105"/>
    <mergeCell ref="H105:J105"/>
    <mergeCell ref="E106:E107"/>
    <mergeCell ref="F106:F107"/>
    <mergeCell ref="G106:G107"/>
    <mergeCell ref="H106:H107"/>
    <mergeCell ref="I106:I107"/>
    <mergeCell ref="J106:J107"/>
    <mergeCell ref="D9:D11"/>
    <mergeCell ref="E9:G9"/>
    <mergeCell ref="D51:D53"/>
    <mergeCell ref="E51:G51"/>
    <mergeCell ref="H51:J51"/>
    <mergeCell ref="E52:E53"/>
    <mergeCell ref="F52:F53"/>
    <mergeCell ref="G52:G53"/>
    <mergeCell ref="H52:H53"/>
    <mergeCell ref="I52:I53"/>
    <mergeCell ref="D35:D37"/>
    <mergeCell ref="E35:G35"/>
    <mergeCell ref="H35:J35"/>
    <mergeCell ref="E36:E37"/>
    <mergeCell ref="F36:F37"/>
    <mergeCell ref="G36:G37"/>
    <mergeCell ref="H9:J9"/>
    <mergeCell ref="E10:E11"/>
    <mergeCell ref="F10:F11"/>
    <mergeCell ref="H36:H37"/>
    <mergeCell ref="I36:I37"/>
    <mergeCell ref="J36:J37"/>
    <mergeCell ref="G10:G11"/>
    <mergeCell ref="H10:H11"/>
    <mergeCell ref="I10:I11"/>
    <mergeCell ref="J10:J11"/>
    <mergeCell ref="B2:C2"/>
    <mergeCell ref="B4:C4"/>
    <mergeCell ref="B6:J6"/>
    <mergeCell ref="B3:C3"/>
    <mergeCell ref="D2:J2"/>
    <mergeCell ref="D3:J3"/>
    <mergeCell ref="D4:J4"/>
  </mergeCells>
  <printOptions/>
  <pageMargins left="0.1968503937007874" right="0.1968503937007874" top="0.1968503937007874" bottom="0.1968503937007874" header="0.31496062992125984" footer="0.31496062992125984"/>
  <pageSetup horizontalDpi="600" verticalDpi="600" orientation="landscape" paperSize="9" r:id="rId1"/>
  <rowBreaks count="2" manualBreakCount="2">
    <brk id="49" max="255" man="1"/>
    <brk id="149" max="255" man="1"/>
  </rowBreaks>
  <ignoredErrors>
    <ignoredError sqref="G174:G177 G148 G121 G17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MN2</cp:lastModifiedBy>
  <cp:lastPrinted>2017-12-02T07:27:54Z</cp:lastPrinted>
  <dcterms:created xsi:type="dcterms:W3CDTF">2014-12-30T11:35:36Z</dcterms:created>
  <dcterms:modified xsi:type="dcterms:W3CDTF">2019-03-06T07:42:20Z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